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285" tabRatio="690" activeTab="1"/>
  </bookViews>
  <sheets>
    <sheet name="dec2012" sheetId="1" r:id="rId1"/>
    <sheet name="dec 2013" sheetId="2" r:id="rId2"/>
  </sheets>
  <definedNames/>
  <calcPr fullCalcOnLoad="1"/>
</workbook>
</file>

<file path=xl/sharedStrings.xml><?xml version="1.0" encoding="utf-8"?>
<sst xmlns="http://schemas.openxmlformats.org/spreadsheetml/2006/main" count="335" uniqueCount="126">
  <si>
    <t>TOTAL</t>
  </si>
  <si>
    <t>OBIECTIV</t>
  </si>
  <si>
    <t>B-dul INDEPENDENTEI</t>
  </si>
  <si>
    <t xml:space="preserve">perioada </t>
  </si>
  <si>
    <t>Constitutiei</t>
  </si>
  <si>
    <t>Petre Liciu</t>
  </si>
  <si>
    <t>Lupeni,Poienita</t>
  </si>
  <si>
    <t>Bistrita</t>
  </si>
  <si>
    <t>Magura</t>
  </si>
  <si>
    <t>Rasaritului</t>
  </si>
  <si>
    <t>Comisia Centrala</t>
  </si>
  <si>
    <t xml:space="preserve">ZONA OBOR      </t>
  </si>
  <si>
    <t>Tigoianu</t>
  </si>
  <si>
    <t>Grigore Ionescu</t>
  </si>
  <si>
    <t>Dobrogeanu Gherea</t>
  </si>
  <si>
    <t>Ovidenie</t>
  </si>
  <si>
    <t>Contemporanul</t>
  </si>
  <si>
    <t>Inului</t>
  </si>
  <si>
    <t>Crangului</t>
  </si>
  <si>
    <t>Gh.Sion</t>
  </si>
  <si>
    <t>Avantului</t>
  </si>
  <si>
    <t>Renasterii</t>
  </si>
  <si>
    <t>Petru Maior</t>
  </si>
  <si>
    <t>Borzesti</t>
  </si>
  <si>
    <t>Fratiei,Garofitei</t>
  </si>
  <si>
    <t>Patriei,Cetatea Craciuna</t>
  </si>
  <si>
    <t>Petre Stefu,Stupilor</t>
  </si>
  <si>
    <t>B-dul GARII-REPUBLICII</t>
  </si>
  <si>
    <t xml:space="preserve">ZONA BAHNE  </t>
  </si>
  <si>
    <t xml:space="preserve">    strazi:</t>
  </si>
  <si>
    <t xml:space="preserve">ZONA TABACARI  </t>
  </si>
  <si>
    <t xml:space="preserve"> strazi:</t>
  </si>
  <si>
    <t>Str.EMINESCU</t>
  </si>
  <si>
    <t>Str.ANA IPATESCU</t>
  </si>
  <si>
    <t>Semaforizare intersectii B-dul</t>
  </si>
  <si>
    <t>Independentei cu strazile Penes</t>
  </si>
  <si>
    <t>Curcanu,Greva de la Grivita,</t>
  </si>
  <si>
    <t>Aurora</t>
  </si>
  <si>
    <t>B-dul BUCURESTI-UNIRII</t>
  </si>
  <si>
    <t>ZONA VALCELE</t>
  </si>
  <si>
    <t>Milcov</t>
  </si>
  <si>
    <t>Dyonissos</t>
  </si>
  <si>
    <t>Valcele</t>
  </si>
  <si>
    <t>Antrepozite</t>
  </si>
  <si>
    <t>STRAZI ETAPA A-II-A</t>
  </si>
  <si>
    <t>Amenajare inters.sens giratoriu</t>
  </si>
  <si>
    <t>B-dul INDEPENDENTEI cu</t>
  </si>
  <si>
    <t>Str.MARASESTI</t>
  </si>
  <si>
    <t>Str.REPUBLICII</t>
  </si>
  <si>
    <t>M.KOGALNICEANU,</t>
  </si>
  <si>
    <t>D.CANTEMIR</t>
  </si>
  <si>
    <t>Str.S.BARNUTIU,</t>
  </si>
  <si>
    <t>Str.MOLDOVA</t>
  </si>
  <si>
    <t xml:space="preserve">Modernizare si reab retele de </t>
  </si>
  <si>
    <t>distributie energie termica</t>
  </si>
  <si>
    <t>PT.12</t>
  </si>
  <si>
    <t>PT.49</t>
  </si>
  <si>
    <t>TAXE,AVIZE</t>
  </si>
  <si>
    <t xml:space="preserve">          IMPRUMUT   EXTERN</t>
  </si>
  <si>
    <t xml:space="preserve">         perioada (2007-2008)</t>
  </si>
  <si>
    <t xml:space="preserve">           IMPRUMUT   INTERN</t>
  </si>
  <si>
    <t xml:space="preserve">         perioada (2011-2012)</t>
  </si>
  <si>
    <t>PLATI</t>
  </si>
  <si>
    <t xml:space="preserve"> DEXIA KOMMUNALKREDIT</t>
  </si>
  <si>
    <t xml:space="preserve"> UNICREDIT  TIRIAC BANK SA</t>
  </si>
  <si>
    <t xml:space="preserve">BUGET </t>
  </si>
  <si>
    <t>LOCAL</t>
  </si>
  <si>
    <t>Triumfului</t>
  </si>
  <si>
    <t>Sagetii</t>
  </si>
  <si>
    <t>Avram Iancu</t>
  </si>
  <si>
    <t>Tisa</t>
  </si>
  <si>
    <t>Cluj</t>
  </si>
  <si>
    <t>Libertatii</t>
  </si>
  <si>
    <t>Plopi</t>
  </si>
  <si>
    <t>Rovine</t>
  </si>
  <si>
    <t>Staesti</t>
  </si>
  <si>
    <t>2012)</t>
  </si>
  <si>
    <t>TOTAL PLATI</t>
  </si>
  <si>
    <t>DIN CARE:</t>
  </si>
  <si>
    <t>(2008-2011)</t>
  </si>
  <si>
    <t>in curs de executie</t>
  </si>
  <si>
    <t>Stadiul lucrarii:</t>
  </si>
  <si>
    <t xml:space="preserve">finalizate </t>
  </si>
  <si>
    <t>finalizata</t>
  </si>
  <si>
    <t>Str.AL.GOLESCU, SIRETULUI</t>
  </si>
  <si>
    <t>finalizate</t>
  </si>
  <si>
    <t>Str.MEHEDINTI ,PREDEAL</t>
  </si>
  <si>
    <t>BUCEGI</t>
  </si>
  <si>
    <t>ZONA CUZA VODA, BUCEGI</t>
  </si>
  <si>
    <t xml:space="preserve">achitat taxe </t>
  </si>
  <si>
    <t>finalizat Cuza Voda</t>
  </si>
  <si>
    <t>pag. 1</t>
  </si>
  <si>
    <t>pag. 2</t>
  </si>
  <si>
    <t>distributie energie termica PT.16</t>
  </si>
  <si>
    <t>pag. 3</t>
  </si>
  <si>
    <t>Reabilitare strada Brailei</t>
  </si>
  <si>
    <t>Retea de canalizare si evacuare a apelor meteorice in cartierul Laminorul</t>
  </si>
  <si>
    <t>Retea de canalizare si evacuare a apelor meteorice in cartierul Mandresti</t>
  </si>
  <si>
    <t>Refacere infrastructura sistematizare zona Sud Bl 6 A si Bl 6 B Bdul Bucuresti</t>
  </si>
  <si>
    <t>SITUATII  PLATI  PANA LA DATA 31 .12. 2012</t>
  </si>
  <si>
    <t>(2007-31 dec</t>
  </si>
  <si>
    <t>PRIMAR,</t>
  </si>
  <si>
    <t>Director economic,</t>
  </si>
  <si>
    <t>Sef Serviciu Investitii,</t>
  </si>
  <si>
    <t>Ing.Decebal Bacinschi</t>
  </si>
  <si>
    <t>Ec.Natasa Nemes</t>
  </si>
  <si>
    <t>Ing.Cristina Costin</t>
  </si>
  <si>
    <t>MUNICIPIUL FOCSANI</t>
  </si>
  <si>
    <t>PT.10</t>
  </si>
  <si>
    <t>PT.18</t>
  </si>
  <si>
    <t>Refacere structura sistematizare zona Cpt Stoenescu</t>
  </si>
  <si>
    <t>Refacere infrastructura strazi in municipiul Focsani - Acces pietonal si parcaje str Bucegi</t>
  </si>
  <si>
    <t>Refacere infrastrusctura strazi in municipiul Focsani - str Oituz</t>
  </si>
  <si>
    <t>Refacere infrastructura strazi in municipiul Focsani - str Vrancioaia</t>
  </si>
  <si>
    <t>PT.30</t>
  </si>
  <si>
    <t>Refacere infrastrusctura strazi in municipiul Focsani - str.Toader Tardea</t>
  </si>
  <si>
    <t>Refacere infrastrusctura strazi in municipiul Focsani - str.Trotus</t>
  </si>
  <si>
    <t>Refacere infrastrusctura strazi in municipiul Focsani - str.Paun Pincio</t>
  </si>
  <si>
    <t>Sistematizare intersectie b-dul Unirii cu str 1 Decembrie 1918</t>
  </si>
  <si>
    <t>TOTALPLATI     2007-31decembrie2013</t>
  </si>
  <si>
    <t xml:space="preserve">IMPRUMUT   INTERN UNICREDIT  TIRIAC BANK SA                    perioada 2011-decembrie 2013 </t>
  </si>
  <si>
    <t xml:space="preserve"> IMPRUMUT   EXTERN DEXIA KOMMUNALKREDIT perioada 2007-2008  </t>
  </si>
  <si>
    <t>BUGET LOCAL                   perioada                2008-2013</t>
  </si>
  <si>
    <t>Stadiul lucrarii</t>
  </si>
  <si>
    <t>PANA LA DATA 31 .12. 2013</t>
  </si>
  <si>
    <t xml:space="preserve">SITUATII  PLATI OBIECTIVE DE INVESTITII FINANTATE DIN IMPRUMUT BANCAR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</si>
</sst>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</numFmts>
  <fonts count="4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0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9" xfId="0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1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3" fillId="0" borderId="27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5" fillId="0" borderId="25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" fontId="7" fillId="0" borderId="18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" fontId="2" fillId="0" borderId="39" xfId="0" applyNumberFormat="1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28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/>
    </xf>
    <xf numFmtId="0" fontId="5" fillId="0" borderId="41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41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2" fillId="0" borderId="42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43" xfId="0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right"/>
    </xf>
    <xf numFmtId="0" fontId="0" fillId="0" borderId="43" xfId="0" applyFont="1" applyFill="1" applyBorder="1" applyAlignment="1">
      <alignment/>
    </xf>
    <xf numFmtId="4" fontId="2" fillId="0" borderId="43" xfId="0" applyNumberFormat="1" applyFont="1" applyFill="1" applyBorder="1" applyAlignment="1">
      <alignment horizontal="center"/>
    </xf>
    <xf numFmtId="4" fontId="5" fillId="0" borderId="4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46" xfId="0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2" fillId="0" borderId="25" xfId="0" applyFont="1" applyFill="1" applyBorder="1" applyAlignment="1">
      <alignment/>
    </xf>
    <xf numFmtId="0" fontId="0" fillId="0" borderId="40" xfId="0" applyFont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6" xfId="0" applyFont="1" applyBorder="1" applyAlignment="1">
      <alignment/>
    </xf>
    <xf numFmtId="4" fontId="0" fillId="0" borderId="48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42" xfId="0" applyFont="1" applyBorder="1" applyAlignment="1">
      <alignment/>
    </xf>
    <xf numFmtId="0" fontId="2" fillId="0" borderId="29" xfId="0" applyFont="1" applyBorder="1" applyAlignment="1">
      <alignment/>
    </xf>
    <xf numFmtId="4" fontId="5" fillId="0" borderId="4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43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" fontId="5" fillId="0" borderId="2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" fontId="0" fillId="0" borderId="48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/>
    </xf>
    <xf numFmtId="4" fontId="5" fillId="0" borderId="48" xfId="0" applyNumberFormat="1" applyFont="1" applyBorder="1" applyAlignment="1">
      <alignment horizontal="center"/>
    </xf>
    <xf numFmtId="0" fontId="5" fillId="0" borderId="25" xfId="0" applyFont="1" applyFill="1" applyBorder="1" applyAlignment="1">
      <alignment/>
    </xf>
    <xf numFmtId="4" fontId="5" fillId="0" borderId="40" xfId="0" applyNumberFormat="1" applyFont="1" applyFill="1" applyBorder="1" applyAlignment="1">
      <alignment horizontal="center"/>
    </xf>
    <xf numFmtId="4" fontId="5" fillId="0" borderId="45" xfId="0" applyNumberFormat="1" applyFont="1" applyFill="1" applyBorder="1" applyAlignment="1">
      <alignment horizontal="center"/>
    </xf>
    <xf numFmtId="0" fontId="5" fillId="0" borderId="47" xfId="0" applyFont="1" applyBorder="1" applyAlignment="1">
      <alignment/>
    </xf>
    <xf numFmtId="0" fontId="0" fillId="0" borderId="25" xfId="0" applyFont="1" applyFill="1" applyBorder="1" applyAlignment="1">
      <alignment/>
    </xf>
    <xf numFmtId="4" fontId="5" fillId="0" borderId="43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4" fontId="5" fillId="0" borderId="29" xfId="0" applyNumberFormat="1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zoomScale="75" zoomScaleNormal="75" zoomScalePageLayoutView="0" workbookViewId="0" topLeftCell="A1">
      <pane ySplit="9" topLeftCell="A103" activePane="bottomLeft" state="frozen"/>
      <selection pane="topLeft" activeCell="A1" sqref="A1"/>
      <selection pane="bottomLeft" activeCell="B115" sqref="B115:B116"/>
    </sheetView>
  </sheetViews>
  <sheetFormatPr defaultColWidth="9.00390625" defaultRowHeight="15.75"/>
  <cols>
    <col min="1" max="1" width="11.125" style="0" customWidth="1"/>
    <col min="2" max="2" width="18.25390625" style="0" customWidth="1"/>
    <col min="4" max="4" width="6.625" style="0" customWidth="1"/>
    <col min="5" max="6" width="12.375" style="0" bestFit="1" customWidth="1"/>
    <col min="7" max="7" width="3.375" style="0" customWidth="1"/>
    <col min="8" max="8" width="15.625" style="0" bestFit="1" customWidth="1"/>
    <col min="9" max="9" width="12.375" style="0" bestFit="1" customWidth="1"/>
    <col min="10" max="10" width="1.37890625" style="0" customWidth="1"/>
    <col min="11" max="11" width="15.75390625" style="0" customWidth="1"/>
    <col min="12" max="12" width="18.00390625" style="0" customWidth="1"/>
    <col min="14" max="14" width="11.625" style="0" bestFit="1" customWidth="1"/>
  </cols>
  <sheetData>
    <row r="1" spans="1:2" ht="15.75">
      <c r="A1" s="167" t="s">
        <v>107</v>
      </c>
      <c r="B1" s="167"/>
    </row>
    <row r="2" spans="1:12" ht="18.75">
      <c r="A2" s="320" t="s">
        <v>99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ht="16.5" thickBot="1"/>
    <row r="4" spans="1:12" ht="15.75">
      <c r="A4" s="6"/>
      <c r="B4" s="7"/>
      <c r="C4" s="295" t="s">
        <v>65</v>
      </c>
      <c r="D4" s="296"/>
      <c r="E4" s="19" t="s">
        <v>58</v>
      </c>
      <c r="F4" s="19"/>
      <c r="G4" s="7"/>
      <c r="H4" s="6" t="s">
        <v>60</v>
      </c>
      <c r="I4" s="19"/>
      <c r="J4" s="7"/>
      <c r="K4" s="69" t="s">
        <v>0</v>
      </c>
      <c r="L4" s="8" t="s">
        <v>81</v>
      </c>
    </row>
    <row r="5" spans="1:12" ht="15.75">
      <c r="A5" s="288" t="s">
        <v>1</v>
      </c>
      <c r="B5" s="289"/>
      <c r="C5" s="297" t="s">
        <v>66</v>
      </c>
      <c r="D5" s="289"/>
      <c r="E5" s="18" t="s">
        <v>63</v>
      </c>
      <c r="F5" s="18"/>
      <c r="G5" s="15"/>
      <c r="H5" s="14" t="s">
        <v>64</v>
      </c>
      <c r="I5" s="18"/>
      <c r="J5" s="15"/>
      <c r="K5" s="68" t="s">
        <v>62</v>
      </c>
      <c r="L5" s="37" t="s">
        <v>82</v>
      </c>
    </row>
    <row r="6" spans="1:12" ht="15.75">
      <c r="A6" s="14"/>
      <c r="B6" s="15"/>
      <c r="C6" s="297" t="s">
        <v>3</v>
      </c>
      <c r="D6" s="289"/>
      <c r="E6" s="18" t="s">
        <v>59</v>
      </c>
      <c r="F6" s="18"/>
      <c r="G6" s="15"/>
      <c r="H6" s="18" t="s">
        <v>61</v>
      </c>
      <c r="I6" s="18"/>
      <c r="J6" s="15"/>
      <c r="K6" s="37" t="s">
        <v>100</v>
      </c>
      <c r="L6" s="37" t="s">
        <v>80</v>
      </c>
    </row>
    <row r="7" spans="1:12" ht="15" customHeight="1" thickBot="1">
      <c r="A7" s="2"/>
      <c r="B7" s="3"/>
      <c r="C7" s="316" t="s">
        <v>79</v>
      </c>
      <c r="D7" s="317"/>
      <c r="E7" s="302">
        <v>28000000</v>
      </c>
      <c r="F7" s="302"/>
      <c r="G7" s="15"/>
      <c r="H7" s="303">
        <v>24500000</v>
      </c>
      <c r="I7" s="304"/>
      <c r="J7" s="62"/>
      <c r="K7" s="63" t="s">
        <v>76</v>
      </c>
      <c r="L7" s="37"/>
    </row>
    <row r="8" spans="1:12" ht="15" customHeight="1">
      <c r="A8" s="11"/>
      <c r="B8" s="12"/>
      <c r="C8" s="18"/>
      <c r="D8" s="18"/>
      <c r="E8" s="59"/>
      <c r="F8" s="60"/>
      <c r="G8" s="7"/>
      <c r="H8" s="48"/>
      <c r="I8" s="64"/>
      <c r="J8" s="105"/>
      <c r="K8" s="69"/>
      <c r="L8" s="8"/>
    </row>
    <row r="9" spans="1:12" ht="15" customHeight="1">
      <c r="A9" s="291" t="s">
        <v>77</v>
      </c>
      <c r="B9" s="292"/>
      <c r="C9" s="307">
        <f>C40+C50+C53+C66+C85+C88+C91+C94+C96+C101</f>
        <v>10292831.840000002</v>
      </c>
      <c r="D9" s="315"/>
      <c r="E9" s="306">
        <f>E11+E28+E32+E34+E37+E39+E40+E47+E50+E53+E66+E77+E84+E85</f>
        <v>28000000.000000004</v>
      </c>
      <c r="F9" s="307"/>
      <c r="G9" s="104"/>
      <c r="H9" s="306">
        <f>H50+H53+H77+H80+H85+H82+H88+H91+H94+H96+H101+H105+H107+H109+H111</f>
        <v>12134309.75</v>
      </c>
      <c r="I9" s="307"/>
      <c r="J9" s="82"/>
      <c r="K9" s="106">
        <f>K11+K28+K32+K34+K40+K39+K37+K47+K50+K53+K66+K77+K88+K85+K80+K84+K82+K91+K94+K96+K101+K105+K107+K109+K111</f>
        <v>50427141.589999996</v>
      </c>
      <c r="L9" s="13"/>
    </row>
    <row r="10" spans="1:12" ht="15" customHeight="1" thickBot="1">
      <c r="A10" s="291" t="s">
        <v>78</v>
      </c>
      <c r="B10" s="292"/>
      <c r="C10" s="70"/>
      <c r="D10" s="71"/>
      <c r="E10" s="72"/>
      <c r="F10" s="70"/>
      <c r="G10" s="73"/>
      <c r="H10" s="70"/>
      <c r="I10" s="70"/>
      <c r="J10" s="70"/>
      <c r="K10" s="98"/>
      <c r="L10" s="13"/>
    </row>
    <row r="11" spans="1:12" ht="18.75">
      <c r="A11" s="35" t="s">
        <v>30</v>
      </c>
      <c r="B11" s="36"/>
      <c r="C11" s="28"/>
      <c r="D11" s="1"/>
      <c r="E11" s="283">
        <v>5972987.77</v>
      </c>
      <c r="F11" s="284"/>
      <c r="G11" s="285"/>
      <c r="H11" s="28"/>
      <c r="I11" s="29"/>
      <c r="J11" s="1"/>
      <c r="K11" s="96">
        <v>5972987.77</v>
      </c>
      <c r="L11" s="134"/>
    </row>
    <row r="12" spans="1:12" ht="18.75">
      <c r="A12" s="101" t="s">
        <v>31</v>
      </c>
      <c r="B12" s="83"/>
      <c r="C12" s="84"/>
      <c r="D12" s="83"/>
      <c r="E12" s="135"/>
      <c r="F12" s="136"/>
      <c r="G12" s="137"/>
      <c r="H12" s="11"/>
      <c r="I12" s="16"/>
      <c r="J12" s="12"/>
      <c r="K12" s="13"/>
      <c r="L12" s="132"/>
    </row>
    <row r="13" spans="1:12" ht="18.75">
      <c r="A13" s="87" t="s">
        <v>12</v>
      </c>
      <c r="B13" s="86"/>
      <c r="C13" s="87"/>
      <c r="D13" s="86"/>
      <c r="E13" s="138"/>
      <c r="F13" s="139"/>
      <c r="G13" s="140"/>
      <c r="H13" s="87"/>
      <c r="I13" s="91"/>
      <c r="J13" s="86"/>
      <c r="K13" s="92"/>
      <c r="L13" s="132" t="s">
        <v>83</v>
      </c>
    </row>
    <row r="14" spans="1:12" ht="18.75">
      <c r="A14" s="87" t="s">
        <v>13</v>
      </c>
      <c r="B14" s="86"/>
      <c r="C14" s="87"/>
      <c r="D14" s="86"/>
      <c r="E14" s="138"/>
      <c r="F14" s="139"/>
      <c r="G14" s="140"/>
      <c r="H14" s="87"/>
      <c r="I14" s="91"/>
      <c r="J14" s="86"/>
      <c r="K14" s="92"/>
      <c r="L14" s="94" t="s">
        <v>83</v>
      </c>
    </row>
    <row r="15" spans="1:12" ht="18.75">
      <c r="A15" s="87" t="s">
        <v>14</v>
      </c>
      <c r="B15" s="86"/>
      <c r="C15" s="87"/>
      <c r="D15" s="86"/>
      <c r="E15" s="138"/>
      <c r="F15" s="139"/>
      <c r="G15" s="140"/>
      <c r="H15" s="87"/>
      <c r="I15" s="91"/>
      <c r="J15" s="86"/>
      <c r="K15" s="92"/>
      <c r="L15" s="94" t="s">
        <v>83</v>
      </c>
    </row>
    <row r="16" spans="1:12" ht="18.75">
      <c r="A16" s="87" t="s">
        <v>15</v>
      </c>
      <c r="B16" s="86"/>
      <c r="C16" s="87"/>
      <c r="D16" s="86"/>
      <c r="E16" s="138"/>
      <c r="F16" s="139"/>
      <c r="G16" s="140"/>
      <c r="H16" s="87"/>
      <c r="I16" s="91"/>
      <c r="J16" s="86"/>
      <c r="K16" s="92"/>
      <c r="L16" s="94" t="s">
        <v>83</v>
      </c>
    </row>
    <row r="17" spans="1:12" ht="18.75">
      <c r="A17" s="87" t="s">
        <v>16</v>
      </c>
      <c r="B17" s="86"/>
      <c r="C17" s="87"/>
      <c r="D17" s="86"/>
      <c r="E17" s="138"/>
      <c r="F17" s="139"/>
      <c r="G17" s="140"/>
      <c r="H17" s="87"/>
      <c r="I17" s="91"/>
      <c r="J17" s="86"/>
      <c r="K17" s="92"/>
      <c r="L17" s="94" t="s">
        <v>83</v>
      </c>
    </row>
    <row r="18" spans="1:12" ht="18.75">
      <c r="A18" s="87" t="s">
        <v>17</v>
      </c>
      <c r="B18" s="86"/>
      <c r="C18" s="87"/>
      <c r="D18" s="86"/>
      <c r="E18" s="138"/>
      <c r="F18" s="139"/>
      <c r="G18" s="140"/>
      <c r="H18" s="87"/>
      <c r="I18" s="91"/>
      <c r="J18" s="86"/>
      <c r="K18" s="92"/>
      <c r="L18" s="94" t="s">
        <v>83</v>
      </c>
    </row>
    <row r="19" spans="1:12" ht="18.75">
      <c r="A19" s="87" t="s">
        <v>18</v>
      </c>
      <c r="B19" s="86"/>
      <c r="C19" s="87"/>
      <c r="D19" s="86"/>
      <c r="E19" s="138"/>
      <c r="F19" s="139"/>
      <c r="G19" s="140"/>
      <c r="H19" s="87"/>
      <c r="I19" s="91"/>
      <c r="J19" s="86"/>
      <c r="K19" s="92"/>
      <c r="L19" s="94" t="s">
        <v>83</v>
      </c>
    </row>
    <row r="20" spans="1:12" ht="18.75">
      <c r="A20" s="87" t="s">
        <v>19</v>
      </c>
      <c r="B20" s="86"/>
      <c r="C20" s="87"/>
      <c r="D20" s="86"/>
      <c r="E20" s="138"/>
      <c r="F20" s="139"/>
      <c r="G20" s="140"/>
      <c r="H20" s="87"/>
      <c r="I20" s="91"/>
      <c r="J20" s="86"/>
      <c r="K20" s="92"/>
      <c r="L20" s="94" t="s">
        <v>83</v>
      </c>
    </row>
    <row r="21" spans="1:12" ht="18.75">
      <c r="A21" s="87" t="s">
        <v>20</v>
      </c>
      <c r="B21" s="86"/>
      <c r="C21" s="87"/>
      <c r="D21" s="86"/>
      <c r="E21" s="138"/>
      <c r="F21" s="139"/>
      <c r="G21" s="140"/>
      <c r="H21" s="87"/>
      <c r="I21" s="91"/>
      <c r="J21" s="86"/>
      <c r="K21" s="92"/>
      <c r="L21" s="94" t="s">
        <v>83</v>
      </c>
    </row>
    <row r="22" spans="1:12" ht="18.75">
      <c r="A22" s="87" t="s">
        <v>21</v>
      </c>
      <c r="B22" s="86"/>
      <c r="C22" s="87"/>
      <c r="D22" s="86"/>
      <c r="E22" s="138"/>
      <c r="F22" s="139"/>
      <c r="G22" s="140"/>
      <c r="H22" s="87"/>
      <c r="I22" s="91"/>
      <c r="J22" s="86"/>
      <c r="K22" s="92"/>
      <c r="L22" s="94" t="s">
        <v>83</v>
      </c>
    </row>
    <row r="23" spans="1:12" ht="18.75">
      <c r="A23" s="87" t="s">
        <v>22</v>
      </c>
      <c r="B23" s="86"/>
      <c r="C23" s="87"/>
      <c r="D23" s="86"/>
      <c r="E23" s="138"/>
      <c r="F23" s="139"/>
      <c r="G23" s="140"/>
      <c r="H23" s="87"/>
      <c r="I23" s="91"/>
      <c r="J23" s="86"/>
      <c r="K23" s="92"/>
      <c r="L23" s="94" t="s">
        <v>83</v>
      </c>
    </row>
    <row r="24" spans="1:12" ht="19.5" thickBot="1">
      <c r="A24" s="87" t="s">
        <v>23</v>
      </c>
      <c r="B24" s="86"/>
      <c r="C24" s="87"/>
      <c r="D24" s="86"/>
      <c r="E24" s="138"/>
      <c r="F24" s="139"/>
      <c r="G24" s="140"/>
      <c r="H24" s="87"/>
      <c r="I24" s="91"/>
      <c r="J24" s="86"/>
      <c r="K24" s="92"/>
      <c r="L24" s="94" t="s">
        <v>83</v>
      </c>
    </row>
    <row r="25" spans="1:13" ht="19.5" thickBot="1">
      <c r="A25" s="87" t="s">
        <v>24</v>
      </c>
      <c r="B25" s="86"/>
      <c r="C25" s="87"/>
      <c r="D25" s="86"/>
      <c r="E25" s="138"/>
      <c r="F25" s="139"/>
      <c r="G25" s="140"/>
      <c r="H25" s="87"/>
      <c r="I25" s="91"/>
      <c r="J25" s="86"/>
      <c r="K25" s="92"/>
      <c r="L25" s="94" t="s">
        <v>83</v>
      </c>
      <c r="M25" s="133"/>
    </row>
    <row r="26" spans="1:12" ht="18.75">
      <c r="A26" s="87" t="s">
        <v>25</v>
      </c>
      <c r="B26" s="86"/>
      <c r="C26" s="87"/>
      <c r="D26" s="86"/>
      <c r="E26" s="138"/>
      <c r="F26" s="139"/>
      <c r="G26" s="140"/>
      <c r="H26" s="87"/>
      <c r="I26" s="91"/>
      <c r="J26" s="86"/>
      <c r="K26" s="92"/>
      <c r="L26" s="94" t="s">
        <v>83</v>
      </c>
    </row>
    <row r="27" spans="1:12" ht="19.5" thickBot="1">
      <c r="A27" s="2" t="s">
        <v>26</v>
      </c>
      <c r="B27" s="3"/>
      <c r="C27" s="2"/>
      <c r="D27" s="3"/>
      <c r="E27" s="141"/>
      <c r="F27" s="142"/>
      <c r="G27" s="143"/>
      <c r="H27" s="2"/>
      <c r="I27" s="20"/>
      <c r="J27" s="3"/>
      <c r="K27" s="5"/>
      <c r="L27" s="128" t="s">
        <v>83</v>
      </c>
    </row>
    <row r="28" spans="1:12" ht="18.75">
      <c r="A28" s="107" t="s">
        <v>84</v>
      </c>
      <c r="B28" s="108"/>
      <c r="C28" s="109"/>
      <c r="D28" s="110"/>
      <c r="E28" s="283">
        <v>1189124.35</v>
      </c>
      <c r="F28" s="284"/>
      <c r="G28" s="285"/>
      <c r="H28" s="109"/>
      <c r="I28" s="111"/>
      <c r="J28" s="110"/>
      <c r="K28" s="96">
        <v>1189124.35</v>
      </c>
      <c r="L28" s="93" t="s">
        <v>85</v>
      </c>
    </row>
    <row r="29" spans="1:12" ht="19.5" thickBot="1">
      <c r="A29" s="112"/>
      <c r="B29" s="113"/>
      <c r="C29" s="114"/>
      <c r="D29" s="115"/>
      <c r="E29" s="144"/>
      <c r="F29" s="145"/>
      <c r="G29" s="146"/>
      <c r="H29" s="114"/>
      <c r="I29" s="116"/>
      <c r="J29" s="115"/>
      <c r="K29" s="117"/>
      <c r="L29" s="75"/>
    </row>
    <row r="30" spans="1:12" ht="18.75">
      <c r="A30" s="57"/>
      <c r="B30" s="57"/>
      <c r="C30" s="16"/>
      <c r="D30" s="16"/>
      <c r="E30" s="131"/>
      <c r="F30" s="31" t="s">
        <v>91</v>
      </c>
      <c r="G30" s="131"/>
      <c r="H30" s="16"/>
      <c r="I30" s="16"/>
      <c r="J30" s="16"/>
      <c r="K30" s="16"/>
      <c r="L30" s="126"/>
    </row>
    <row r="31" spans="1:12" ht="19.5" thickBot="1">
      <c r="A31" s="57"/>
      <c r="B31" s="57"/>
      <c r="C31" s="16"/>
      <c r="D31" s="16"/>
      <c r="E31" s="131"/>
      <c r="F31" s="131"/>
      <c r="G31" s="131"/>
      <c r="H31" s="16"/>
      <c r="I31" s="16"/>
      <c r="J31" s="16"/>
      <c r="K31" s="16"/>
      <c r="L31" s="126"/>
    </row>
    <row r="32" spans="1:12" ht="18.75" customHeight="1" thickBot="1">
      <c r="A32" s="35" t="s">
        <v>86</v>
      </c>
      <c r="B32" s="27"/>
      <c r="C32" s="28"/>
      <c r="D32" s="1"/>
      <c r="E32" s="283">
        <v>537750.61</v>
      </c>
      <c r="F32" s="284"/>
      <c r="G32" s="285"/>
      <c r="H32" s="51"/>
      <c r="I32" s="52"/>
      <c r="J32" s="53"/>
      <c r="K32" s="155">
        <v>537750.61</v>
      </c>
      <c r="L32" s="78" t="s">
        <v>85</v>
      </c>
    </row>
    <row r="33" spans="1:12" ht="16.5" customHeight="1" hidden="1" thickBot="1">
      <c r="A33" s="43"/>
      <c r="B33" s="3"/>
      <c r="C33" s="2"/>
      <c r="D33" s="3"/>
      <c r="E33" s="300"/>
      <c r="F33" s="301"/>
      <c r="G33" s="33"/>
      <c r="H33" s="45"/>
      <c r="I33" s="46"/>
      <c r="J33" s="47"/>
      <c r="K33" s="156"/>
      <c r="L33" s="5"/>
    </row>
    <row r="34" spans="1:12" ht="19.5" thickBot="1">
      <c r="A34" s="79" t="s">
        <v>32</v>
      </c>
      <c r="B34" s="80"/>
      <c r="C34" s="76"/>
      <c r="D34" s="77"/>
      <c r="E34" s="277">
        <v>537655.83</v>
      </c>
      <c r="F34" s="318"/>
      <c r="G34" s="319"/>
      <c r="H34" s="151"/>
      <c r="I34" s="152"/>
      <c r="J34" s="153"/>
      <c r="K34" s="157">
        <v>537655.83</v>
      </c>
      <c r="L34" s="94" t="s">
        <v>83</v>
      </c>
    </row>
    <row r="35" spans="1:12" ht="0.75" customHeight="1" hidden="1" thickBot="1">
      <c r="A35" s="41"/>
      <c r="B35" s="40"/>
      <c r="C35" s="11"/>
      <c r="D35" s="16"/>
      <c r="E35" s="30"/>
      <c r="F35" s="31"/>
      <c r="G35" s="32"/>
      <c r="H35" s="49"/>
      <c r="I35" s="49"/>
      <c r="J35" s="49"/>
      <c r="K35" s="158"/>
      <c r="L35" s="74"/>
    </row>
    <row r="36" spans="1:12" ht="16.5" customHeight="1" hidden="1" thickBot="1">
      <c r="A36" s="43"/>
      <c r="B36" s="3"/>
      <c r="C36" s="2"/>
      <c r="D36" s="20"/>
      <c r="E36" s="300"/>
      <c r="F36" s="301"/>
      <c r="G36" s="33"/>
      <c r="H36" s="46"/>
      <c r="I36" s="46"/>
      <c r="J36" s="46"/>
      <c r="K36" s="158"/>
      <c r="L36" s="3"/>
    </row>
    <row r="37" spans="1:12" ht="19.5" thickBot="1">
      <c r="A37" s="35" t="s">
        <v>33</v>
      </c>
      <c r="B37" s="27"/>
      <c r="C37" s="28"/>
      <c r="D37" s="1"/>
      <c r="E37" s="283">
        <v>485166.71</v>
      </c>
      <c r="F37" s="284"/>
      <c r="G37" s="285"/>
      <c r="H37" s="51"/>
      <c r="I37" s="52"/>
      <c r="J37" s="53"/>
      <c r="K37" s="155">
        <v>485166.71</v>
      </c>
      <c r="L37" s="78" t="s">
        <v>83</v>
      </c>
    </row>
    <row r="38" spans="1:12" ht="0.75" customHeight="1" thickBot="1">
      <c r="A38" s="43"/>
      <c r="B38" s="3"/>
      <c r="C38" s="2"/>
      <c r="D38" s="3"/>
      <c r="E38" s="300"/>
      <c r="F38" s="301"/>
      <c r="G38" s="33"/>
      <c r="H38" s="45"/>
      <c r="I38" s="46"/>
      <c r="J38" s="47"/>
      <c r="K38" s="156"/>
      <c r="L38" s="100"/>
    </row>
    <row r="39" spans="1:12" ht="19.5" thickBot="1">
      <c r="A39" s="26" t="s">
        <v>27</v>
      </c>
      <c r="B39" s="27"/>
      <c r="C39" s="28"/>
      <c r="D39" s="29"/>
      <c r="E39" s="283">
        <v>4921495.11</v>
      </c>
      <c r="F39" s="284"/>
      <c r="G39" s="285"/>
      <c r="H39" s="51"/>
      <c r="I39" s="52"/>
      <c r="J39" s="53"/>
      <c r="K39" s="155">
        <v>4921495.11</v>
      </c>
      <c r="L39" s="78" t="s">
        <v>85</v>
      </c>
    </row>
    <row r="40" spans="1:12" ht="18.75">
      <c r="A40" s="26" t="s">
        <v>39</v>
      </c>
      <c r="B40" s="27"/>
      <c r="C40" s="283">
        <v>169247.02</v>
      </c>
      <c r="D40" s="285"/>
      <c r="E40" s="283">
        <v>4454157.78</v>
      </c>
      <c r="F40" s="284"/>
      <c r="G40" s="285"/>
      <c r="H40" s="51"/>
      <c r="I40" s="52"/>
      <c r="J40" s="53"/>
      <c r="K40" s="155">
        <f>C40+E40</f>
        <v>4623404.8</v>
      </c>
      <c r="L40" s="74"/>
    </row>
    <row r="41" spans="1:12" ht="15.75">
      <c r="A41" s="41" t="s">
        <v>31</v>
      </c>
      <c r="B41" s="40"/>
      <c r="C41" s="11"/>
      <c r="D41" s="12"/>
      <c r="E41" s="130"/>
      <c r="F41" s="131"/>
      <c r="G41" s="147"/>
      <c r="H41" s="44"/>
      <c r="I41" s="49"/>
      <c r="J41" s="50"/>
      <c r="K41" s="124"/>
      <c r="L41" s="13"/>
    </row>
    <row r="42" spans="1:12" ht="18.75">
      <c r="A42" s="85" t="s">
        <v>40</v>
      </c>
      <c r="B42" s="97"/>
      <c r="C42" s="280"/>
      <c r="D42" s="282"/>
      <c r="E42" s="280"/>
      <c r="F42" s="281"/>
      <c r="G42" s="282"/>
      <c r="H42" s="88"/>
      <c r="I42" s="89"/>
      <c r="J42" s="90"/>
      <c r="K42" s="159"/>
      <c r="L42" s="94" t="s">
        <v>83</v>
      </c>
    </row>
    <row r="43" spans="1:12" ht="18.75">
      <c r="A43" s="85" t="s">
        <v>41</v>
      </c>
      <c r="B43" s="97"/>
      <c r="C43" s="280"/>
      <c r="D43" s="282"/>
      <c r="E43" s="280"/>
      <c r="F43" s="281"/>
      <c r="G43" s="282"/>
      <c r="H43" s="88"/>
      <c r="I43" s="89"/>
      <c r="J43" s="90"/>
      <c r="K43" s="159"/>
      <c r="L43" s="94" t="s">
        <v>83</v>
      </c>
    </row>
    <row r="44" spans="1:12" ht="18.75">
      <c r="A44" s="85" t="s">
        <v>42</v>
      </c>
      <c r="B44" s="97"/>
      <c r="C44" s="280"/>
      <c r="D44" s="282"/>
      <c r="E44" s="280"/>
      <c r="F44" s="281"/>
      <c r="G44" s="282"/>
      <c r="H44" s="88"/>
      <c r="I44" s="89"/>
      <c r="J44" s="90"/>
      <c r="K44" s="159"/>
      <c r="L44" s="94" t="s">
        <v>83</v>
      </c>
    </row>
    <row r="45" spans="1:12" ht="19.5" thickBot="1">
      <c r="A45" s="81" t="s">
        <v>43</v>
      </c>
      <c r="B45" s="3"/>
      <c r="C45" s="2"/>
      <c r="D45" s="3"/>
      <c r="E45" s="141"/>
      <c r="F45" s="142"/>
      <c r="G45" s="143"/>
      <c r="H45" s="45"/>
      <c r="I45" s="46"/>
      <c r="J45" s="47"/>
      <c r="K45" s="160"/>
      <c r="L45" s="94" t="s">
        <v>83</v>
      </c>
    </row>
    <row r="46" spans="1:12" ht="15.75">
      <c r="A46" s="35" t="s">
        <v>34</v>
      </c>
      <c r="B46" s="1"/>
      <c r="C46" s="28"/>
      <c r="D46" s="29"/>
      <c r="E46" s="148"/>
      <c r="F46" s="149"/>
      <c r="G46" s="150"/>
      <c r="H46" s="52"/>
      <c r="I46" s="52"/>
      <c r="J46" s="52"/>
      <c r="K46" s="123"/>
      <c r="L46" s="1"/>
    </row>
    <row r="47" spans="1:12" ht="18.75">
      <c r="A47" s="41" t="s">
        <v>35</v>
      </c>
      <c r="B47" s="40"/>
      <c r="C47" s="11"/>
      <c r="D47" s="16"/>
      <c r="E47" s="286">
        <v>563756.46</v>
      </c>
      <c r="F47" s="287"/>
      <c r="G47" s="290"/>
      <c r="H47" s="49"/>
      <c r="I47" s="49"/>
      <c r="J47" s="49"/>
      <c r="K47" s="161">
        <v>563756.46</v>
      </c>
      <c r="L47" s="74" t="s">
        <v>85</v>
      </c>
    </row>
    <row r="48" spans="1:14" ht="15.75">
      <c r="A48" s="41" t="s">
        <v>36</v>
      </c>
      <c r="B48" s="40"/>
      <c r="C48" s="11"/>
      <c r="D48" s="16"/>
      <c r="E48" s="130"/>
      <c r="F48" s="131"/>
      <c r="G48" s="147"/>
      <c r="H48" s="49"/>
      <c r="I48" s="49"/>
      <c r="J48" s="49"/>
      <c r="K48" s="124"/>
      <c r="L48" s="12"/>
      <c r="N48" s="10"/>
    </row>
    <row r="49" spans="1:12" ht="16.5" thickBot="1">
      <c r="A49" s="54" t="s">
        <v>37</v>
      </c>
      <c r="B49" s="55"/>
      <c r="C49" s="2"/>
      <c r="D49" s="20"/>
      <c r="E49" s="141"/>
      <c r="F49" s="142"/>
      <c r="G49" s="143"/>
      <c r="H49" s="46"/>
      <c r="I49" s="46"/>
      <c r="J49" s="46"/>
      <c r="K49" s="160"/>
      <c r="L49" s="3"/>
    </row>
    <row r="50" spans="1:12" ht="15.75">
      <c r="A50" s="35" t="s">
        <v>88</v>
      </c>
      <c r="B50" s="36"/>
      <c r="C50" s="293">
        <v>1168486.96</v>
      </c>
      <c r="D50" s="294"/>
      <c r="E50" s="283">
        <v>6017981.03</v>
      </c>
      <c r="F50" s="284"/>
      <c r="G50" s="285"/>
      <c r="H50" s="283">
        <v>842498.76</v>
      </c>
      <c r="I50" s="284"/>
      <c r="J50" s="60"/>
      <c r="K50" s="155">
        <f>C50+E50+H50</f>
        <v>8028966.75</v>
      </c>
      <c r="L50" s="125" t="s">
        <v>90</v>
      </c>
    </row>
    <row r="51" spans="1:12" ht="15.75">
      <c r="A51" s="41"/>
      <c r="B51" s="42"/>
      <c r="C51" s="61"/>
      <c r="D51" s="65"/>
      <c r="E51" s="30"/>
      <c r="F51" s="31"/>
      <c r="G51" s="32"/>
      <c r="H51" s="31"/>
      <c r="I51" s="31"/>
      <c r="J51" s="31"/>
      <c r="K51" s="158"/>
      <c r="L51" s="15" t="s">
        <v>80</v>
      </c>
    </row>
    <row r="52" spans="1:12" ht="16.5" thickBot="1">
      <c r="A52" s="25"/>
      <c r="B52" s="3"/>
      <c r="C52" s="66"/>
      <c r="D52" s="67"/>
      <c r="E52" s="22"/>
      <c r="F52" s="23"/>
      <c r="G52" s="33"/>
      <c r="H52" s="23"/>
      <c r="I52" s="23"/>
      <c r="J52" s="23"/>
      <c r="K52" s="156"/>
      <c r="L52" s="9" t="s">
        <v>87</v>
      </c>
    </row>
    <row r="53" spans="1:12" ht="15.75">
      <c r="A53" s="26" t="s">
        <v>28</v>
      </c>
      <c r="B53" s="27"/>
      <c r="C53" s="283">
        <v>4973065.53</v>
      </c>
      <c r="D53" s="285"/>
      <c r="E53" s="283">
        <v>3023125.35</v>
      </c>
      <c r="F53" s="284"/>
      <c r="G53" s="285"/>
      <c r="H53" s="283">
        <v>26619.65</v>
      </c>
      <c r="I53" s="284"/>
      <c r="J53" s="154"/>
      <c r="K53" s="155">
        <f>C53+E53+H53</f>
        <v>8022810.530000001</v>
      </c>
      <c r="L53" s="4"/>
    </row>
    <row r="54" spans="1:12" ht="15.75">
      <c r="A54" s="39" t="s">
        <v>29</v>
      </c>
      <c r="B54" s="40"/>
      <c r="C54" s="11"/>
      <c r="D54" s="12"/>
      <c r="E54" s="130"/>
      <c r="F54" s="131"/>
      <c r="G54" s="147"/>
      <c r="H54" s="44"/>
      <c r="I54" s="49"/>
      <c r="J54" s="50"/>
      <c r="K54" s="124"/>
      <c r="L54" s="13"/>
    </row>
    <row r="55" spans="1:12" ht="18.75">
      <c r="A55" s="87" t="s">
        <v>4</v>
      </c>
      <c r="B55" s="97"/>
      <c r="C55" s="280"/>
      <c r="D55" s="282"/>
      <c r="E55" s="280"/>
      <c r="F55" s="281"/>
      <c r="G55" s="282"/>
      <c r="H55" s="88"/>
      <c r="I55" s="89"/>
      <c r="J55" s="90"/>
      <c r="K55" s="159"/>
      <c r="L55" s="94" t="s">
        <v>83</v>
      </c>
    </row>
    <row r="56" spans="1:12" ht="18.75">
      <c r="A56" s="87" t="s">
        <v>5</v>
      </c>
      <c r="B56" s="97"/>
      <c r="C56" s="280"/>
      <c r="D56" s="282"/>
      <c r="E56" s="280"/>
      <c r="F56" s="281"/>
      <c r="G56" s="282"/>
      <c r="H56" s="88"/>
      <c r="I56" s="89"/>
      <c r="J56" s="90"/>
      <c r="K56" s="159"/>
      <c r="L56" s="94" t="s">
        <v>83</v>
      </c>
    </row>
    <row r="57" spans="1:12" ht="18.75">
      <c r="A57" s="87" t="s">
        <v>6</v>
      </c>
      <c r="B57" s="97"/>
      <c r="C57" s="280"/>
      <c r="D57" s="282"/>
      <c r="E57" s="280"/>
      <c r="F57" s="281"/>
      <c r="G57" s="282"/>
      <c r="H57" s="88"/>
      <c r="I57" s="89"/>
      <c r="J57" s="90"/>
      <c r="K57" s="159"/>
      <c r="L57" s="94" t="s">
        <v>83</v>
      </c>
    </row>
    <row r="58" spans="1:12" ht="18.75">
      <c r="A58" s="87" t="s">
        <v>7</v>
      </c>
      <c r="B58" s="97"/>
      <c r="C58" s="280"/>
      <c r="D58" s="282"/>
      <c r="E58" s="280"/>
      <c r="F58" s="281"/>
      <c r="G58" s="282"/>
      <c r="H58" s="88"/>
      <c r="I58" s="89"/>
      <c r="J58" s="90"/>
      <c r="K58" s="159"/>
      <c r="L58" s="94" t="s">
        <v>83</v>
      </c>
    </row>
    <row r="59" spans="1:12" ht="18.75">
      <c r="A59" s="87" t="s">
        <v>8</v>
      </c>
      <c r="B59" s="97"/>
      <c r="C59" s="280"/>
      <c r="D59" s="282"/>
      <c r="E59" s="280"/>
      <c r="F59" s="281"/>
      <c r="G59" s="282"/>
      <c r="H59" s="88"/>
      <c r="I59" s="89"/>
      <c r="J59" s="90"/>
      <c r="K59" s="159"/>
      <c r="L59" s="94" t="s">
        <v>83</v>
      </c>
    </row>
    <row r="60" spans="1:12" ht="18.75">
      <c r="A60" s="87" t="s">
        <v>9</v>
      </c>
      <c r="B60" s="97"/>
      <c r="C60" s="280"/>
      <c r="D60" s="282"/>
      <c r="E60" s="280"/>
      <c r="F60" s="281"/>
      <c r="G60" s="282"/>
      <c r="H60" s="88"/>
      <c r="I60" s="89"/>
      <c r="J60" s="90"/>
      <c r="K60" s="159"/>
      <c r="L60" s="94" t="s">
        <v>83</v>
      </c>
    </row>
    <row r="61" spans="1:12" ht="19.5" thickBot="1">
      <c r="A61" s="99" t="s">
        <v>10</v>
      </c>
      <c r="B61" s="21"/>
      <c r="C61" s="2"/>
      <c r="D61" s="3"/>
      <c r="E61" s="141"/>
      <c r="F61" s="142"/>
      <c r="G61" s="143"/>
      <c r="H61" s="45"/>
      <c r="I61" s="46"/>
      <c r="J61" s="47"/>
      <c r="K61" s="160"/>
      <c r="L61" s="128" t="s">
        <v>83</v>
      </c>
    </row>
    <row r="62" spans="1:12" ht="18.75">
      <c r="A62" s="17"/>
      <c r="B62" s="120"/>
      <c r="C62" s="16"/>
      <c r="D62" s="16"/>
      <c r="E62" s="131"/>
      <c r="F62" s="31" t="s">
        <v>92</v>
      </c>
      <c r="G62" s="131"/>
      <c r="H62" s="16"/>
      <c r="I62" s="16"/>
      <c r="J62" s="16"/>
      <c r="K62" s="16"/>
      <c r="L62" s="126"/>
    </row>
    <row r="63" spans="1:12" ht="18.75">
      <c r="A63" s="17"/>
      <c r="B63" s="120"/>
      <c r="C63" s="16"/>
      <c r="D63" s="16"/>
      <c r="E63" s="131"/>
      <c r="F63" s="31"/>
      <c r="G63" s="131"/>
      <c r="H63" s="16"/>
      <c r="I63" s="16"/>
      <c r="J63" s="16"/>
      <c r="K63" s="16"/>
      <c r="L63" s="126"/>
    </row>
    <row r="64" spans="1:12" ht="18.75">
      <c r="A64" s="17"/>
      <c r="B64" s="120"/>
      <c r="C64" s="16"/>
      <c r="D64" s="16"/>
      <c r="E64" s="131"/>
      <c r="F64" s="31"/>
      <c r="G64" s="131"/>
      <c r="H64" s="16"/>
      <c r="I64" s="16"/>
      <c r="J64" s="16"/>
      <c r="K64" s="16"/>
      <c r="L64" s="126"/>
    </row>
    <row r="65" spans="1:12" ht="19.5" thickBot="1">
      <c r="A65" s="17"/>
      <c r="B65" s="120"/>
      <c r="C65" s="16"/>
      <c r="D65" s="16"/>
      <c r="E65" s="131"/>
      <c r="F65" s="131"/>
      <c r="G65" s="131"/>
      <c r="H65" s="16"/>
      <c r="I65" s="16"/>
      <c r="J65" s="16"/>
      <c r="K65" s="16"/>
      <c r="L65" s="126"/>
    </row>
    <row r="66" spans="1:12" ht="15.75">
      <c r="A66" s="26" t="s">
        <v>11</v>
      </c>
      <c r="B66" s="27"/>
      <c r="C66" s="283">
        <v>1742915.62</v>
      </c>
      <c r="D66" s="285"/>
      <c r="E66" s="283">
        <v>98492</v>
      </c>
      <c r="F66" s="284"/>
      <c r="G66" s="285"/>
      <c r="H66" s="28"/>
      <c r="I66" s="29"/>
      <c r="J66" s="1"/>
      <c r="K66" s="119">
        <f>C66+E66</f>
        <v>1841407.62</v>
      </c>
      <c r="L66" s="127"/>
    </row>
    <row r="67" spans="1:12" ht="15.75">
      <c r="A67" s="41" t="s">
        <v>31</v>
      </c>
      <c r="B67" s="40"/>
      <c r="C67" s="30"/>
      <c r="D67" s="32"/>
      <c r="E67" s="30"/>
      <c r="F67" s="31"/>
      <c r="G67" s="32"/>
      <c r="H67" s="11"/>
      <c r="I67" s="16"/>
      <c r="J67" s="12"/>
      <c r="K67" s="30"/>
      <c r="L67" s="118"/>
    </row>
    <row r="68" spans="1:12" ht="18.75">
      <c r="A68" s="87" t="s">
        <v>67</v>
      </c>
      <c r="B68" s="97"/>
      <c r="C68" s="280"/>
      <c r="D68" s="282"/>
      <c r="E68" s="280"/>
      <c r="F68" s="281"/>
      <c r="G68" s="282"/>
      <c r="H68" s="87"/>
      <c r="I68" s="91"/>
      <c r="J68" s="86"/>
      <c r="K68" s="121"/>
      <c r="L68" s="132" t="s">
        <v>83</v>
      </c>
    </row>
    <row r="69" spans="1:12" ht="18.75">
      <c r="A69" s="87" t="s">
        <v>68</v>
      </c>
      <c r="B69" s="97"/>
      <c r="C69" s="280"/>
      <c r="D69" s="282"/>
      <c r="E69" s="280"/>
      <c r="F69" s="281"/>
      <c r="G69" s="282"/>
      <c r="H69" s="87"/>
      <c r="I69" s="91"/>
      <c r="J69" s="86"/>
      <c r="K69" s="121"/>
      <c r="L69" s="94" t="s">
        <v>83</v>
      </c>
    </row>
    <row r="70" spans="1:12" ht="18.75">
      <c r="A70" s="87" t="s">
        <v>70</v>
      </c>
      <c r="B70" s="97"/>
      <c r="C70" s="280"/>
      <c r="D70" s="282"/>
      <c r="E70" s="280"/>
      <c r="F70" s="281"/>
      <c r="G70" s="282"/>
      <c r="H70" s="87"/>
      <c r="I70" s="91"/>
      <c r="J70" s="86"/>
      <c r="K70" s="121"/>
      <c r="L70" s="94" t="s">
        <v>83</v>
      </c>
    </row>
    <row r="71" spans="1:12" ht="15.75">
      <c r="A71" s="87" t="s">
        <v>71</v>
      </c>
      <c r="B71" s="97"/>
      <c r="C71" s="280"/>
      <c r="D71" s="282"/>
      <c r="E71" s="280"/>
      <c r="F71" s="281"/>
      <c r="G71" s="282"/>
      <c r="H71" s="87"/>
      <c r="I71" s="91"/>
      <c r="J71" s="86"/>
      <c r="K71" s="121"/>
      <c r="L71" s="118" t="s">
        <v>80</v>
      </c>
    </row>
    <row r="72" spans="1:12" ht="15.75">
      <c r="A72" s="87" t="s">
        <v>72</v>
      </c>
      <c r="B72" s="97"/>
      <c r="C72" s="280"/>
      <c r="D72" s="282"/>
      <c r="E72" s="280"/>
      <c r="F72" s="281"/>
      <c r="G72" s="282"/>
      <c r="H72" s="87"/>
      <c r="I72" s="91"/>
      <c r="J72" s="86"/>
      <c r="K72" s="121"/>
      <c r="L72" s="118" t="s">
        <v>80</v>
      </c>
    </row>
    <row r="73" spans="1:12" ht="15.75">
      <c r="A73" s="87" t="s">
        <v>73</v>
      </c>
      <c r="B73" s="97"/>
      <c r="C73" s="280"/>
      <c r="D73" s="282"/>
      <c r="E73" s="280"/>
      <c r="F73" s="281"/>
      <c r="G73" s="282"/>
      <c r="H73" s="87"/>
      <c r="I73" s="91"/>
      <c r="J73" s="86"/>
      <c r="K73" s="121"/>
      <c r="L73" s="118" t="s">
        <v>80</v>
      </c>
    </row>
    <row r="74" spans="1:12" ht="15.75">
      <c r="A74" s="87" t="s">
        <v>74</v>
      </c>
      <c r="B74" s="97"/>
      <c r="C74" s="280"/>
      <c r="D74" s="282"/>
      <c r="E74" s="280"/>
      <c r="F74" s="281"/>
      <c r="G74" s="282"/>
      <c r="H74" s="87"/>
      <c r="I74" s="91"/>
      <c r="J74" s="86"/>
      <c r="K74" s="121"/>
      <c r="L74" s="118" t="s">
        <v>80</v>
      </c>
    </row>
    <row r="75" spans="1:12" ht="15.75">
      <c r="A75" s="87" t="s">
        <v>75</v>
      </c>
      <c r="B75" s="97"/>
      <c r="C75" s="280"/>
      <c r="D75" s="282"/>
      <c r="E75" s="280"/>
      <c r="F75" s="281"/>
      <c r="G75" s="282"/>
      <c r="H75" s="87"/>
      <c r="I75" s="91"/>
      <c r="J75" s="86"/>
      <c r="K75" s="121"/>
      <c r="L75" s="118" t="s">
        <v>80</v>
      </c>
    </row>
    <row r="76" spans="1:12" ht="19.5" thickBot="1">
      <c r="A76" s="2" t="s">
        <v>69</v>
      </c>
      <c r="B76" s="3"/>
      <c r="C76" s="300"/>
      <c r="D76" s="305"/>
      <c r="E76" s="300"/>
      <c r="F76" s="301"/>
      <c r="G76" s="305"/>
      <c r="H76" s="2"/>
      <c r="I76" s="20"/>
      <c r="J76" s="3"/>
      <c r="K76" s="22"/>
      <c r="L76" s="128" t="s">
        <v>83</v>
      </c>
    </row>
    <row r="77" spans="1:12" ht="18.75">
      <c r="A77" s="35" t="s">
        <v>38</v>
      </c>
      <c r="B77" s="56"/>
      <c r="C77" s="28"/>
      <c r="D77" s="29"/>
      <c r="E77" s="286">
        <v>157612.2</v>
      </c>
      <c r="F77" s="287"/>
      <c r="G77" s="290"/>
      <c r="H77" s="286">
        <v>5137378.71</v>
      </c>
      <c r="I77" s="287"/>
      <c r="J77" s="287"/>
      <c r="K77" s="119">
        <f>E77+H77</f>
        <v>5294990.91</v>
      </c>
      <c r="L77" s="94" t="s">
        <v>83</v>
      </c>
    </row>
    <row r="78" spans="1:12" ht="16.5" thickBot="1">
      <c r="A78" s="39"/>
      <c r="B78" s="57"/>
      <c r="C78" s="11"/>
      <c r="D78" s="16"/>
      <c r="E78" s="286"/>
      <c r="F78" s="287"/>
      <c r="G78" s="290"/>
      <c r="H78" s="286"/>
      <c r="I78" s="287"/>
      <c r="J78" s="287"/>
      <c r="K78" s="72"/>
      <c r="L78" s="34"/>
    </row>
    <row r="79" spans="1:12" ht="15.75">
      <c r="A79" s="35" t="s">
        <v>51</v>
      </c>
      <c r="B79" s="56"/>
      <c r="C79" s="28"/>
      <c r="D79" s="29"/>
      <c r="E79" s="148"/>
      <c r="F79" s="149"/>
      <c r="G79" s="149"/>
      <c r="H79" s="28"/>
      <c r="I79" s="29"/>
      <c r="J79" s="29"/>
      <c r="K79" s="51"/>
      <c r="L79" s="4"/>
    </row>
    <row r="80" spans="1:12" ht="15.75">
      <c r="A80" s="39" t="s">
        <v>49</v>
      </c>
      <c r="B80" s="57"/>
      <c r="C80" s="11"/>
      <c r="D80" s="16"/>
      <c r="E80" s="130"/>
      <c r="F80" s="131"/>
      <c r="G80" s="131"/>
      <c r="H80" s="286">
        <v>1302398.97</v>
      </c>
      <c r="I80" s="287"/>
      <c r="J80" s="287"/>
      <c r="K80" s="72">
        <v>1302398.97</v>
      </c>
      <c r="L80" s="34" t="s">
        <v>80</v>
      </c>
    </row>
    <row r="81" spans="1:12" ht="16.5" thickBot="1">
      <c r="A81" s="39" t="s">
        <v>50</v>
      </c>
      <c r="B81" s="57"/>
      <c r="C81" s="11"/>
      <c r="D81" s="16"/>
      <c r="E81" s="130"/>
      <c r="F81" s="131"/>
      <c r="G81" s="131"/>
      <c r="H81" s="11"/>
      <c r="I81" s="16"/>
      <c r="J81" s="16"/>
      <c r="K81" s="44"/>
      <c r="L81" s="5"/>
    </row>
    <row r="82" spans="1:12" ht="16.5" thickBot="1">
      <c r="A82" s="35" t="s">
        <v>52</v>
      </c>
      <c r="B82" s="36"/>
      <c r="C82" s="28"/>
      <c r="D82" s="1"/>
      <c r="E82" s="148"/>
      <c r="F82" s="149"/>
      <c r="G82" s="149"/>
      <c r="H82" s="311">
        <v>614060.01</v>
      </c>
      <c r="I82" s="312"/>
      <c r="J82" s="312"/>
      <c r="K82" s="155">
        <v>614060.01</v>
      </c>
      <c r="L82" s="38" t="s">
        <v>80</v>
      </c>
    </row>
    <row r="83" spans="1:12" ht="15.75">
      <c r="A83" s="58" t="s">
        <v>44</v>
      </c>
      <c r="B83" s="7"/>
      <c r="C83" s="28"/>
      <c r="D83" s="1"/>
      <c r="E83" s="148"/>
      <c r="F83" s="149"/>
      <c r="G83" s="150"/>
      <c r="H83" s="28"/>
      <c r="I83" s="29"/>
      <c r="J83" s="1"/>
      <c r="K83" s="123"/>
      <c r="L83" s="4"/>
    </row>
    <row r="84" spans="1:12" ht="16.5" thickBot="1">
      <c r="A84" s="11" t="s">
        <v>57</v>
      </c>
      <c r="B84" s="12"/>
      <c r="C84" s="11"/>
      <c r="D84" s="12"/>
      <c r="E84" s="286">
        <v>1456.8</v>
      </c>
      <c r="F84" s="287"/>
      <c r="G84" s="290"/>
      <c r="H84" s="11"/>
      <c r="I84" s="16"/>
      <c r="J84" s="12"/>
      <c r="K84" s="161">
        <v>1456.8</v>
      </c>
      <c r="L84" s="37" t="s">
        <v>89</v>
      </c>
    </row>
    <row r="85" spans="1:12" ht="15.75">
      <c r="A85" s="35" t="s">
        <v>2</v>
      </c>
      <c r="B85" s="56"/>
      <c r="C85" s="283">
        <v>1538266.91</v>
      </c>
      <c r="D85" s="284"/>
      <c r="E85" s="283">
        <v>39238</v>
      </c>
      <c r="F85" s="284"/>
      <c r="G85" s="285"/>
      <c r="H85" s="283">
        <v>1374406.48</v>
      </c>
      <c r="I85" s="284"/>
      <c r="J85" s="285"/>
      <c r="K85" s="95">
        <f>SUM(C85+E85+H85)</f>
        <v>2951911.3899999997</v>
      </c>
      <c r="L85" s="127" t="s">
        <v>80</v>
      </c>
    </row>
    <row r="86" spans="1:12" ht="0.75" customHeight="1" thickBot="1">
      <c r="A86" s="2"/>
      <c r="B86" s="20"/>
      <c r="C86" s="300"/>
      <c r="D86" s="305"/>
      <c r="E86" s="300"/>
      <c r="F86" s="301"/>
      <c r="G86" s="305"/>
      <c r="H86" s="300"/>
      <c r="I86" s="301"/>
      <c r="J86" s="305"/>
      <c r="K86" s="23"/>
      <c r="L86" s="5"/>
    </row>
    <row r="87" spans="1:12" ht="15.75">
      <c r="A87" s="58" t="s">
        <v>45</v>
      </c>
      <c r="B87" s="7"/>
      <c r="C87" s="30"/>
      <c r="D87" s="31"/>
      <c r="E87" s="30"/>
      <c r="F87" s="31"/>
      <c r="G87" s="31"/>
      <c r="H87" s="30"/>
      <c r="I87" s="31"/>
      <c r="J87" s="32"/>
      <c r="K87" s="31"/>
      <c r="L87" s="13"/>
    </row>
    <row r="88" spans="1:12" ht="15.75">
      <c r="A88" s="24" t="s">
        <v>46</v>
      </c>
      <c r="B88" s="15"/>
      <c r="C88" s="286">
        <v>424.9</v>
      </c>
      <c r="D88" s="287"/>
      <c r="E88" s="298"/>
      <c r="F88" s="299"/>
      <c r="G88" s="299"/>
      <c r="H88" s="286">
        <v>660887.37</v>
      </c>
      <c r="I88" s="287"/>
      <c r="J88" s="290"/>
      <c r="K88" s="70">
        <f>SUM(C88+E88+H88)</f>
        <v>661312.27</v>
      </c>
      <c r="L88" s="34" t="s">
        <v>80</v>
      </c>
    </row>
    <row r="89" spans="1:12" ht="16.5" thickBot="1">
      <c r="A89" s="25" t="s">
        <v>48</v>
      </c>
      <c r="B89" s="9"/>
      <c r="C89" s="2"/>
      <c r="D89" s="3"/>
      <c r="E89" s="141"/>
      <c r="F89" s="142"/>
      <c r="G89" s="142"/>
      <c r="H89" s="2"/>
      <c r="I89" s="20"/>
      <c r="J89" s="3"/>
      <c r="K89" s="46"/>
      <c r="L89" s="5"/>
    </row>
    <row r="90" spans="1:12" ht="15.75">
      <c r="A90" s="58" t="s">
        <v>45</v>
      </c>
      <c r="B90" s="7"/>
      <c r="C90" s="28"/>
      <c r="D90" s="29"/>
      <c r="E90" s="148"/>
      <c r="F90" s="149"/>
      <c r="G90" s="149"/>
      <c r="H90" s="28"/>
      <c r="I90" s="29"/>
      <c r="J90" s="29"/>
      <c r="K90" s="51"/>
      <c r="L90" s="13"/>
    </row>
    <row r="91" spans="1:12" ht="15.75">
      <c r="A91" s="24" t="s">
        <v>46</v>
      </c>
      <c r="B91" s="15"/>
      <c r="C91" s="286">
        <v>424.9</v>
      </c>
      <c r="D91" s="287"/>
      <c r="E91" s="130"/>
      <c r="F91" s="131"/>
      <c r="G91" s="131"/>
      <c r="H91" s="313">
        <v>668171.99</v>
      </c>
      <c r="I91" s="314"/>
      <c r="J91" s="314"/>
      <c r="K91" s="72">
        <f>SUM(C91+H91)</f>
        <v>668596.89</v>
      </c>
      <c r="L91" s="34" t="s">
        <v>80</v>
      </c>
    </row>
    <row r="92" spans="1:12" ht="16.5" thickBot="1">
      <c r="A92" s="25" t="s">
        <v>47</v>
      </c>
      <c r="B92" s="9"/>
      <c r="C92" s="2"/>
      <c r="D92" s="20"/>
      <c r="E92" s="141"/>
      <c r="F92" s="142"/>
      <c r="G92" s="142"/>
      <c r="H92" s="2"/>
      <c r="I92" s="20"/>
      <c r="J92" s="20"/>
      <c r="K92" s="45"/>
      <c r="L92" s="5"/>
    </row>
    <row r="93" spans="1:12" ht="15.75">
      <c r="A93" s="58" t="s">
        <v>53</v>
      </c>
      <c r="B93" s="1"/>
      <c r="C93" s="28"/>
      <c r="D93" s="1"/>
      <c r="E93" s="148"/>
      <c r="F93" s="149"/>
      <c r="G93" s="150"/>
      <c r="H93" s="28"/>
      <c r="I93" s="29"/>
      <c r="J93" s="1"/>
      <c r="K93" s="51"/>
      <c r="L93" s="4"/>
    </row>
    <row r="94" spans="1:12" ht="15.75" customHeight="1" thickBot="1">
      <c r="A94" s="25" t="s">
        <v>93</v>
      </c>
      <c r="B94" s="3"/>
      <c r="C94" s="308">
        <v>183711.71</v>
      </c>
      <c r="D94" s="309"/>
      <c r="E94" s="141"/>
      <c r="F94" s="142"/>
      <c r="G94" s="143"/>
      <c r="H94" s="308">
        <v>633935.8</v>
      </c>
      <c r="I94" s="310"/>
      <c r="J94" s="309"/>
      <c r="K94" s="122">
        <f>SUM(C94+H94)</f>
        <v>817647.51</v>
      </c>
      <c r="L94" s="75" t="s">
        <v>83</v>
      </c>
    </row>
    <row r="95" spans="1:12" ht="15.75">
      <c r="A95" s="58" t="s">
        <v>53</v>
      </c>
      <c r="B95" s="1"/>
      <c r="C95" s="28"/>
      <c r="D95" s="1"/>
      <c r="E95" s="148"/>
      <c r="F95" s="149"/>
      <c r="G95" s="150"/>
      <c r="H95" s="28"/>
      <c r="I95" s="29"/>
      <c r="J95" s="1"/>
      <c r="K95" s="51"/>
      <c r="L95" s="4"/>
    </row>
    <row r="96" spans="1:12" ht="18.75">
      <c r="A96" s="24" t="s">
        <v>54</v>
      </c>
      <c r="B96" s="12"/>
      <c r="C96" s="286">
        <v>327600.47</v>
      </c>
      <c r="D96" s="287"/>
      <c r="E96" s="130"/>
      <c r="F96" s="131"/>
      <c r="G96" s="147"/>
      <c r="H96" s="286">
        <v>423789.56</v>
      </c>
      <c r="I96" s="287"/>
      <c r="J96" s="290"/>
      <c r="K96" s="72">
        <f>SUM(C96+H96)</f>
        <v>751390.03</v>
      </c>
      <c r="L96" s="74" t="s">
        <v>83</v>
      </c>
    </row>
    <row r="97" spans="1:12" ht="16.5" thickBot="1">
      <c r="A97" s="25" t="s">
        <v>55</v>
      </c>
      <c r="B97" s="3"/>
      <c r="C97" s="2"/>
      <c r="D97" s="3"/>
      <c r="E97" s="141"/>
      <c r="F97" s="142"/>
      <c r="G97" s="143"/>
      <c r="H97" s="2"/>
      <c r="I97" s="20"/>
      <c r="J97" s="3"/>
      <c r="K97" s="45"/>
      <c r="L97" s="5"/>
    </row>
    <row r="98" spans="1:12" ht="15.75">
      <c r="A98" s="129"/>
      <c r="B98" s="16"/>
      <c r="C98" s="16"/>
      <c r="D98" s="16"/>
      <c r="E98" s="131"/>
      <c r="F98" s="31" t="s">
        <v>94</v>
      </c>
      <c r="G98" s="131"/>
      <c r="H98" s="16"/>
      <c r="I98" s="16"/>
      <c r="J98" s="16"/>
      <c r="K98" s="16"/>
      <c r="L98" s="16"/>
    </row>
    <row r="99" spans="1:12" ht="16.5" thickBot="1">
      <c r="A99" s="129"/>
      <c r="B99" s="16"/>
      <c r="C99" s="16"/>
      <c r="D99" s="16"/>
      <c r="E99" s="131"/>
      <c r="F99" s="131"/>
      <c r="G99" s="131"/>
      <c r="H99" s="16"/>
      <c r="I99" s="16"/>
      <c r="J99" s="16"/>
      <c r="K99" s="16"/>
      <c r="L99" s="16"/>
    </row>
    <row r="100" spans="1:12" ht="15.75">
      <c r="A100" s="58" t="s">
        <v>53</v>
      </c>
      <c r="B100" s="1"/>
      <c r="C100" s="28"/>
      <c r="D100" s="1"/>
      <c r="E100" s="148"/>
      <c r="F100" s="149"/>
      <c r="G100" s="150"/>
      <c r="H100" s="28"/>
      <c r="I100" s="29"/>
      <c r="J100" s="1"/>
      <c r="K100" s="28"/>
      <c r="L100" s="4"/>
    </row>
    <row r="101" spans="1:12" ht="18.75">
      <c r="A101" s="24" t="s">
        <v>54</v>
      </c>
      <c r="B101" s="12"/>
      <c r="C101" s="286">
        <v>188687.82</v>
      </c>
      <c r="D101" s="287"/>
      <c r="E101" s="130"/>
      <c r="F101" s="131"/>
      <c r="G101" s="147"/>
      <c r="H101" s="286">
        <v>447108.84</v>
      </c>
      <c r="I101" s="287"/>
      <c r="J101" s="290"/>
      <c r="K101" s="102">
        <f>C101+H101</f>
        <v>635796.66</v>
      </c>
      <c r="L101" s="74" t="s">
        <v>83</v>
      </c>
    </row>
    <row r="102" spans="1:12" ht="16.5" thickBot="1">
      <c r="A102" s="25" t="s">
        <v>56</v>
      </c>
      <c r="B102" s="3"/>
      <c r="C102" s="2"/>
      <c r="D102" s="3"/>
      <c r="E102" s="141"/>
      <c r="F102" s="142"/>
      <c r="G102" s="143"/>
      <c r="H102" s="2"/>
      <c r="I102" s="20"/>
      <c r="J102" s="3"/>
      <c r="K102" s="2"/>
      <c r="L102" s="5"/>
    </row>
    <row r="103" ht="15.75">
      <c r="F103" s="103"/>
    </row>
    <row r="104" ht="16.5" thickBot="1">
      <c r="K104" s="10"/>
    </row>
    <row r="105" spans="1:12" ht="16.5" thickBot="1">
      <c r="A105" s="162" t="s">
        <v>95</v>
      </c>
      <c r="B105" s="164"/>
      <c r="C105" s="76"/>
      <c r="D105" s="77"/>
      <c r="E105" s="76"/>
      <c r="F105" s="163"/>
      <c r="G105" s="77"/>
      <c r="H105" s="277">
        <v>844.56</v>
      </c>
      <c r="I105" s="276"/>
      <c r="J105" s="165"/>
      <c r="K105" s="166">
        <v>844.56</v>
      </c>
      <c r="L105" s="172" t="s">
        <v>80</v>
      </c>
    </row>
    <row r="106" ht="16.5" thickBot="1"/>
    <row r="107" spans="1:12" ht="63" customHeight="1" thickBot="1">
      <c r="A107" s="278" t="s">
        <v>96</v>
      </c>
      <c r="B107" s="279"/>
      <c r="C107" s="168"/>
      <c r="D107" s="165"/>
      <c r="E107" s="168"/>
      <c r="F107" s="169"/>
      <c r="G107" s="165"/>
      <c r="H107" s="275">
        <v>995.25</v>
      </c>
      <c r="I107" s="276"/>
      <c r="J107" s="165"/>
      <c r="K107" s="170">
        <v>995.25</v>
      </c>
      <c r="L107" s="172" t="s">
        <v>80</v>
      </c>
    </row>
    <row r="108" ht="16.5" thickBot="1"/>
    <row r="109" spans="1:12" ht="66.75" customHeight="1" thickBot="1">
      <c r="A109" s="278" t="s">
        <v>97</v>
      </c>
      <c r="B109" s="279"/>
      <c r="C109" s="168"/>
      <c r="D109" s="165"/>
      <c r="E109" s="168"/>
      <c r="F109" s="169"/>
      <c r="G109" s="165"/>
      <c r="H109" s="275">
        <v>728.44</v>
      </c>
      <c r="I109" s="276"/>
      <c r="J109" s="165"/>
      <c r="K109" s="170">
        <v>728.44</v>
      </c>
      <c r="L109" s="172" t="s">
        <v>80</v>
      </c>
    </row>
    <row r="110" ht="16.5" thickBot="1"/>
    <row r="111" spans="1:12" ht="64.5" customHeight="1" thickBot="1">
      <c r="A111" s="273" t="s">
        <v>98</v>
      </c>
      <c r="B111" s="274"/>
      <c r="C111" s="168"/>
      <c r="D111" s="165"/>
      <c r="E111" s="168"/>
      <c r="F111" s="169"/>
      <c r="G111" s="165"/>
      <c r="H111" s="275">
        <v>485.36</v>
      </c>
      <c r="I111" s="276"/>
      <c r="J111" s="165"/>
      <c r="K111" s="170">
        <v>485.36</v>
      </c>
      <c r="L111" s="172" t="s">
        <v>80</v>
      </c>
    </row>
    <row r="115" spans="2:11" ht="15.75">
      <c r="B115" s="171" t="s">
        <v>101</v>
      </c>
      <c r="C115" s="167"/>
      <c r="D115" s="167"/>
      <c r="E115" s="322" t="s">
        <v>102</v>
      </c>
      <c r="F115" s="322"/>
      <c r="G115" s="167"/>
      <c r="H115" s="167"/>
      <c r="I115" s="322" t="s">
        <v>103</v>
      </c>
      <c r="J115" s="322"/>
      <c r="K115" s="322"/>
    </row>
    <row r="116" spans="2:11" ht="15.75">
      <c r="B116" t="s">
        <v>104</v>
      </c>
      <c r="E116" s="321" t="s">
        <v>105</v>
      </c>
      <c r="F116" s="321"/>
      <c r="I116" s="321" t="s">
        <v>106</v>
      </c>
      <c r="J116" s="321"/>
      <c r="K116" s="321"/>
    </row>
    <row r="124" ht="15.75">
      <c r="F124" s="167"/>
    </row>
  </sheetData>
  <sheetProtection/>
  <mergeCells count="104">
    <mergeCell ref="A2:L2"/>
    <mergeCell ref="E115:F115"/>
    <mergeCell ref="E116:F116"/>
    <mergeCell ref="I115:K115"/>
    <mergeCell ref="I116:K116"/>
    <mergeCell ref="H77:J77"/>
    <mergeCell ref="H50:I50"/>
    <mergeCell ref="H53:I53"/>
    <mergeCell ref="C75:D75"/>
    <mergeCell ref="E75:G75"/>
    <mergeCell ref="C71:D71"/>
    <mergeCell ref="E71:G71"/>
    <mergeCell ref="C72:D72"/>
    <mergeCell ref="E72:G72"/>
    <mergeCell ref="C66:D66"/>
    <mergeCell ref="E66:G66"/>
    <mergeCell ref="C70:D70"/>
    <mergeCell ref="E70:G70"/>
    <mergeCell ref="C60:D60"/>
    <mergeCell ref="E86:G86"/>
    <mergeCell ref="C73:D73"/>
    <mergeCell ref="E73:G73"/>
    <mergeCell ref="C74:D74"/>
    <mergeCell ref="E74:G74"/>
    <mergeCell ref="C76:D76"/>
    <mergeCell ref="E84:G84"/>
    <mergeCell ref="E77:G77"/>
    <mergeCell ref="E60:G60"/>
    <mergeCell ref="E50:G50"/>
    <mergeCell ref="C53:D53"/>
    <mergeCell ref="E53:G53"/>
    <mergeCell ref="C55:D55"/>
    <mergeCell ref="E55:G55"/>
    <mergeCell ref="C56:D56"/>
    <mergeCell ref="E56:G56"/>
    <mergeCell ref="E69:G69"/>
    <mergeCell ref="C69:D69"/>
    <mergeCell ref="E33:F33"/>
    <mergeCell ref="E34:G34"/>
    <mergeCell ref="E44:G44"/>
    <mergeCell ref="E47:G47"/>
    <mergeCell ref="E36:F36"/>
    <mergeCell ref="E37:G37"/>
    <mergeCell ref="E39:G39"/>
    <mergeCell ref="E40:G40"/>
    <mergeCell ref="E42:G42"/>
    <mergeCell ref="E43:G43"/>
    <mergeCell ref="C6:D6"/>
    <mergeCell ref="C9:D9"/>
    <mergeCell ref="C7:D7"/>
    <mergeCell ref="E9:F9"/>
    <mergeCell ref="C91:D91"/>
    <mergeCell ref="H80:J80"/>
    <mergeCell ref="H82:J82"/>
    <mergeCell ref="C86:D86"/>
    <mergeCell ref="H91:J91"/>
    <mergeCell ref="C88:D88"/>
    <mergeCell ref="H85:J85"/>
    <mergeCell ref="C85:D85"/>
    <mergeCell ref="E85:G85"/>
    <mergeCell ref="H86:J86"/>
    <mergeCell ref="H101:J101"/>
    <mergeCell ref="C94:D94"/>
    <mergeCell ref="C96:D96"/>
    <mergeCell ref="C101:D101"/>
    <mergeCell ref="H94:J94"/>
    <mergeCell ref="H96:J96"/>
    <mergeCell ref="C4:D4"/>
    <mergeCell ref="C5:D5"/>
    <mergeCell ref="H88:J88"/>
    <mergeCell ref="E88:G88"/>
    <mergeCell ref="E38:F38"/>
    <mergeCell ref="E7:F7"/>
    <mergeCell ref="H7:I7"/>
    <mergeCell ref="E76:G76"/>
    <mergeCell ref="C68:D68"/>
    <mergeCell ref="H9:I9"/>
    <mergeCell ref="A9:B9"/>
    <mergeCell ref="C58:D58"/>
    <mergeCell ref="C59:D59"/>
    <mergeCell ref="A10:B10"/>
    <mergeCell ref="C40:D40"/>
    <mergeCell ref="C42:D42"/>
    <mergeCell ref="C43:D43"/>
    <mergeCell ref="C44:D44"/>
    <mergeCell ref="C57:D57"/>
    <mergeCell ref="C50:D50"/>
    <mergeCell ref="E58:G58"/>
    <mergeCell ref="E32:G32"/>
    <mergeCell ref="H78:J78"/>
    <mergeCell ref="A5:B5"/>
    <mergeCell ref="E11:G11"/>
    <mergeCell ref="E28:G28"/>
    <mergeCell ref="E57:G57"/>
    <mergeCell ref="E59:G59"/>
    <mergeCell ref="E78:G78"/>
    <mergeCell ref="E68:G68"/>
    <mergeCell ref="A111:B111"/>
    <mergeCell ref="H111:I111"/>
    <mergeCell ref="H105:I105"/>
    <mergeCell ref="A107:B107"/>
    <mergeCell ref="H107:I107"/>
    <mergeCell ref="A109:B109"/>
    <mergeCell ref="H109:I10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75" zoomScaleNormal="75" zoomScalePageLayoutView="0" workbookViewId="0" topLeftCell="A1">
      <pane xSplit="1" ySplit="10" topLeftCell="B5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IV2"/>
    </sheetView>
  </sheetViews>
  <sheetFormatPr defaultColWidth="9.00390625" defaultRowHeight="15.75"/>
  <cols>
    <col min="1" max="1" width="45.875" style="188" customWidth="1"/>
    <col min="2" max="2" width="17.625" style="188" customWidth="1"/>
    <col min="3" max="3" width="22.375" style="185" customWidth="1"/>
    <col min="4" max="4" width="21.75390625" style="185" customWidth="1"/>
    <col min="5" max="5" width="18.75390625" style="185" customWidth="1"/>
    <col min="6" max="6" width="20.00390625" style="185" customWidth="1"/>
  </cols>
  <sheetData>
    <row r="1" ht="15.75">
      <c r="A1" s="167" t="s">
        <v>107</v>
      </c>
    </row>
    <row r="2" ht="15.75">
      <c r="A2" s="167"/>
    </row>
    <row r="3" ht="15.75">
      <c r="A3" s="167"/>
    </row>
    <row r="4" ht="15.75">
      <c r="A4" s="167"/>
    </row>
    <row r="5" spans="2:6" ht="15.75">
      <c r="B5" s="186"/>
      <c r="C5" s="171" t="s">
        <v>125</v>
      </c>
      <c r="D5" s="186"/>
      <c r="E5" s="186"/>
      <c r="F5" s="186"/>
    </row>
    <row r="6" spans="2:6" ht="15.75">
      <c r="B6" s="186"/>
      <c r="C6" s="171" t="s">
        <v>124</v>
      </c>
      <c r="D6" s="186"/>
      <c r="E6" s="186"/>
      <c r="F6" s="186"/>
    </row>
    <row r="7" spans="2:6" ht="15.75">
      <c r="B7" s="186"/>
      <c r="C7" s="171"/>
      <c r="D7" s="186"/>
      <c r="E7" s="186"/>
      <c r="F7" s="186"/>
    </row>
    <row r="9" spans="1:7" ht="104.25" customHeight="1">
      <c r="A9" s="193" t="s">
        <v>1</v>
      </c>
      <c r="B9" s="178" t="s">
        <v>122</v>
      </c>
      <c r="C9" s="194" t="s">
        <v>121</v>
      </c>
      <c r="D9" s="178" t="s">
        <v>120</v>
      </c>
      <c r="E9" s="178" t="s">
        <v>119</v>
      </c>
      <c r="F9" s="178" t="s">
        <v>123</v>
      </c>
      <c r="G9" s="176"/>
    </row>
    <row r="10" spans="1:6" ht="21" customHeight="1">
      <c r="A10" s="175" t="s">
        <v>77</v>
      </c>
      <c r="B10" s="199">
        <f>B37+B47+B50+B59+B78+B80+B83+B90+B96+B98+B100+B106+B109+B112</f>
        <v>12687072.550000003</v>
      </c>
      <c r="C10" s="70">
        <f>C12+C29+C30+C32+C35+C36+C37+C44+C47+C50+C59+C70+C77+C78</f>
        <v>28000000.000000004</v>
      </c>
      <c r="D10" s="210">
        <f>D47+D50+D59+D70+D73+D75+D78+D80+D83+D85+D86+D87+D88+D91+D98+D100+D103+D106+D109+D112</f>
        <v>19553431.59</v>
      </c>
      <c r="E10" s="209">
        <f>E12+E29+E30+E32+E35+E36+E37+E44+E47+E50+E59+E70+E73+E75+E77+E78+E80+E83+E85+E86+E87+E88+E90+E91+E96+E98+E100+E103+E106+E109+E112</f>
        <v>60240504.14000001</v>
      </c>
      <c r="F10" s="217"/>
    </row>
    <row r="11" spans="1:6" ht="21" customHeight="1">
      <c r="A11" s="270" t="s">
        <v>78</v>
      </c>
      <c r="B11" s="243"/>
      <c r="C11" s="238"/>
      <c r="D11" s="243"/>
      <c r="E11" s="271"/>
      <c r="F11" s="213"/>
    </row>
    <row r="12" spans="1:6" ht="15.75">
      <c r="A12" s="41" t="s">
        <v>30</v>
      </c>
      <c r="B12" s="202"/>
      <c r="C12" s="70">
        <v>5972987.77</v>
      </c>
      <c r="D12" s="211"/>
      <c r="E12" s="209">
        <v>5972987.77</v>
      </c>
      <c r="F12" s="191"/>
    </row>
    <row r="13" spans="1:6" ht="15.75">
      <c r="A13" s="101" t="s">
        <v>31</v>
      </c>
      <c r="B13" s="200"/>
      <c r="C13" s="195"/>
      <c r="D13" s="211"/>
      <c r="E13" s="187"/>
      <c r="F13" s="218"/>
    </row>
    <row r="14" spans="1:6" ht="15.75">
      <c r="A14" s="180" t="s">
        <v>12</v>
      </c>
      <c r="B14" s="201"/>
      <c r="C14" s="196"/>
      <c r="D14" s="212"/>
      <c r="E14" s="216"/>
      <c r="F14" s="218" t="s">
        <v>83</v>
      </c>
    </row>
    <row r="15" spans="1:6" ht="15.75">
      <c r="A15" s="180" t="s">
        <v>13</v>
      </c>
      <c r="B15" s="201"/>
      <c r="C15" s="196"/>
      <c r="D15" s="212"/>
      <c r="E15" s="216"/>
      <c r="F15" s="213" t="s">
        <v>83</v>
      </c>
    </row>
    <row r="16" spans="1:6" ht="15.75">
      <c r="A16" s="180" t="s">
        <v>14</v>
      </c>
      <c r="B16" s="201"/>
      <c r="C16" s="196"/>
      <c r="D16" s="212"/>
      <c r="E16" s="216"/>
      <c r="F16" s="213" t="s">
        <v>83</v>
      </c>
    </row>
    <row r="17" spans="1:6" ht="15.75">
      <c r="A17" s="180" t="s">
        <v>15</v>
      </c>
      <c r="B17" s="201"/>
      <c r="C17" s="196"/>
      <c r="D17" s="212"/>
      <c r="E17" s="216"/>
      <c r="F17" s="213" t="s">
        <v>83</v>
      </c>
    </row>
    <row r="18" spans="1:6" ht="15.75">
      <c r="A18" s="180" t="s">
        <v>16</v>
      </c>
      <c r="B18" s="201"/>
      <c r="C18" s="196"/>
      <c r="D18" s="212"/>
      <c r="E18" s="216"/>
      <c r="F18" s="213" t="s">
        <v>83</v>
      </c>
    </row>
    <row r="19" spans="1:6" ht="15.75">
      <c r="A19" s="180" t="s">
        <v>17</v>
      </c>
      <c r="B19" s="201"/>
      <c r="C19" s="196"/>
      <c r="D19" s="212"/>
      <c r="E19" s="216"/>
      <c r="F19" s="213" t="s">
        <v>83</v>
      </c>
    </row>
    <row r="20" spans="1:6" ht="15.75">
      <c r="A20" s="180" t="s">
        <v>18</v>
      </c>
      <c r="B20" s="201"/>
      <c r="C20" s="196"/>
      <c r="D20" s="212"/>
      <c r="E20" s="216"/>
      <c r="F20" s="213" t="s">
        <v>83</v>
      </c>
    </row>
    <row r="21" spans="1:6" ht="15.75">
      <c r="A21" s="180" t="s">
        <v>19</v>
      </c>
      <c r="B21" s="201"/>
      <c r="C21" s="196"/>
      <c r="D21" s="212"/>
      <c r="E21" s="216"/>
      <c r="F21" s="213" t="s">
        <v>83</v>
      </c>
    </row>
    <row r="22" spans="1:6" ht="15.75">
      <c r="A22" s="180" t="s">
        <v>20</v>
      </c>
      <c r="B22" s="201"/>
      <c r="C22" s="196"/>
      <c r="D22" s="212"/>
      <c r="E22" s="216"/>
      <c r="F22" s="213" t="s">
        <v>83</v>
      </c>
    </row>
    <row r="23" spans="1:6" ht="15.75">
      <c r="A23" s="180" t="s">
        <v>21</v>
      </c>
      <c r="B23" s="201"/>
      <c r="C23" s="196"/>
      <c r="D23" s="212"/>
      <c r="E23" s="216"/>
      <c r="F23" s="213" t="s">
        <v>83</v>
      </c>
    </row>
    <row r="24" spans="1:6" ht="15.75">
      <c r="A24" s="180" t="s">
        <v>22</v>
      </c>
      <c r="B24" s="201"/>
      <c r="C24" s="196"/>
      <c r="D24" s="212"/>
      <c r="E24" s="216"/>
      <c r="F24" s="213" t="s">
        <v>83</v>
      </c>
    </row>
    <row r="25" spans="1:6" ht="15.75">
      <c r="A25" s="180" t="s">
        <v>23</v>
      </c>
      <c r="B25" s="201"/>
      <c r="C25" s="196"/>
      <c r="D25" s="212"/>
      <c r="E25" s="216"/>
      <c r="F25" s="213" t="s">
        <v>83</v>
      </c>
    </row>
    <row r="26" spans="1:6" ht="15.75">
      <c r="A26" s="180" t="s">
        <v>24</v>
      </c>
      <c r="B26" s="201"/>
      <c r="C26" s="196"/>
      <c r="D26" s="212"/>
      <c r="E26" s="216"/>
      <c r="F26" s="213" t="s">
        <v>83</v>
      </c>
    </row>
    <row r="27" spans="1:6" ht="15.75">
      <c r="A27" s="180" t="s">
        <v>25</v>
      </c>
      <c r="B27" s="201"/>
      <c r="C27" s="196"/>
      <c r="D27" s="212"/>
      <c r="E27" s="216"/>
      <c r="F27" s="213" t="s">
        <v>83</v>
      </c>
    </row>
    <row r="28" spans="1:6" ht="15.75">
      <c r="A28" s="179" t="s">
        <v>26</v>
      </c>
      <c r="B28" s="202"/>
      <c r="C28" s="197"/>
      <c r="D28" s="211"/>
      <c r="E28" s="187"/>
      <c r="F28" s="217" t="s">
        <v>83</v>
      </c>
    </row>
    <row r="29" spans="1:6" ht="15.75">
      <c r="A29" s="269" t="s">
        <v>84</v>
      </c>
      <c r="B29" s="201"/>
      <c r="C29" s="262">
        <v>1189124.35</v>
      </c>
      <c r="D29" s="212"/>
      <c r="E29" s="262">
        <v>1189124.35</v>
      </c>
      <c r="F29" s="213" t="s">
        <v>85</v>
      </c>
    </row>
    <row r="30" spans="1:6" ht="18.75" customHeight="1">
      <c r="A30" s="41" t="s">
        <v>86</v>
      </c>
      <c r="B30" s="202"/>
      <c r="C30" s="70">
        <v>537750.61</v>
      </c>
      <c r="D30" s="191"/>
      <c r="E30" s="70">
        <v>537750.61</v>
      </c>
      <c r="F30" s="213" t="s">
        <v>85</v>
      </c>
    </row>
    <row r="31" spans="1:6" ht="16.5" customHeight="1" hidden="1" thickBot="1">
      <c r="A31" s="183"/>
      <c r="B31" s="202"/>
      <c r="C31" s="31"/>
      <c r="D31" s="191"/>
      <c r="E31" s="31"/>
      <c r="F31" s="191"/>
    </row>
    <row r="32" spans="1:6" ht="19.5" customHeight="1">
      <c r="A32" s="258" t="s">
        <v>32</v>
      </c>
      <c r="B32" s="201"/>
      <c r="C32" s="238">
        <v>537655.83</v>
      </c>
      <c r="D32" s="213"/>
      <c r="E32" s="238">
        <v>537655.83</v>
      </c>
      <c r="F32" s="213" t="s">
        <v>83</v>
      </c>
    </row>
    <row r="33" spans="1:6" ht="0.75" customHeight="1" hidden="1" thickBot="1">
      <c r="A33" s="41"/>
      <c r="B33" s="202"/>
      <c r="C33" s="31"/>
      <c r="D33" s="191"/>
      <c r="E33" s="31"/>
      <c r="F33" s="191"/>
    </row>
    <row r="34" spans="1:6" ht="16.5" customHeight="1" hidden="1" thickBot="1">
      <c r="A34" s="183"/>
      <c r="B34" s="202"/>
      <c r="C34" s="31"/>
      <c r="D34" s="191"/>
      <c r="E34" s="31"/>
      <c r="F34" s="191"/>
    </row>
    <row r="35" spans="1:6" ht="21.75" customHeight="1">
      <c r="A35" s="258" t="s">
        <v>33</v>
      </c>
      <c r="B35" s="201"/>
      <c r="C35" s="238">
        <v>485166.71</v>
      </c>
      <c r="D35" s="213"/>
      <c r="E35" s="238">
        <v>485166.71</v>
      </c>
      <c r="F35" s="213" t="s">
        <v>83</v>
      </c>
    </row>
    <row r="36" spans="1:6" ht="24" customHeight="1">
      <c r="A36" s="101" t="s">
        <v>27</v>
      </c>
      <c r="B36" s="200"/>
      <c r="C36" s="232">
        <v>4921495.11</v>
      </c>
      <c r="D36" s="218"/>
      <c r="E36" s="232">
        <v>4921495.11</v>
      </c>
      <c r="F36" s="218" t="s">
        <v>85</v>
      </c>
    </row>
    <row r="37" spans="1:6" ht="21" customHeight="1">
      <c r="A37" s="39" t="s">
        <v>39</v>
      </c>
      <c r="B37" s="199">
        <v>169247.02</v>
      </c>
      <c r="C37" s="70">
        <v>4454157.78</v>
      </c>
      <c r="D37" s="191"/>
      <c r="E37" s="70">
        <f>B37+C37</f>
        <v>4623404.8</v>
      </c>
      <c r="F37" s="191"/>
    </row>
    <row r="38" spans="1:6" ht="15.75">
      <c r="A38" s="41" t="s">
        <v>31</v>
      </c>
      <c r="B38" s="202"/>
      <c r="C38" s="197"/>
      <c r="D38" s="191"/>
      <c r="E38" s="189"/>
      <c r="F38" s="191"/>
    </row>
    <row r="39" spans="1:6" ht="15.75">
      <c r="A39" s="190" t="s">
        <v>40</v>
      </c>
      <c r="B39" s="203"/>
      <c r="C39" s="174"/>
      <c r="D39" s="213"/>
      <c r="E39" s="174"/>
      <c r="F39" s="213" t="s">
        <v>83</v>
      </c>
    </row>
    <row r="40" spans="1:6" ht="15.75">
      <c r="A40" s="190" t="s">
        <v>41</v>
      </c>
      <c r="B40" s="203"/>
      <c r="C40" s="174"/>
      <c r="D40" s="213"/>
      <c r="E40" s="174"/>
      <c r="F40" s="213" t="s">
        <v>83</v>
      </c>
    </row>
    <row r="41" spans="1:6" ht="15.75">
      <c r="A41" s="190" t="s">
        <v>42</v>
      </c>
      <c r="B41" s="203"/>
      <c r="C41" s="174"/>
      <c r="D41" s="213"/>
      <c r="E41" s="174"/>
      <c r="F41" s="213" t="s">
        <v>83</v>
      </c>
    </row>
    <row r="42" spans="1:6" ht="15.75">
      <c r="A42" s="179" t="s">
        <v>43</v>
      </c>
      <c r="B42" s="202"/>
      <c r="C42" s="197"/>
      <c r="D42" s="191"/>
      <c r="E42" s="189"/>
      <c r="F42" s="217" t="s">
        <v>83</v>
      </c>
    </row>
    <row r="43" spans="1:6" ht="15.75">
      <c r="A43" s="261" t="s">
        <v>34</v>
      </c>
      <c r="B43" s="225"/>
      <c r="C43" s="226"/>
      <c r="D43" s="217"/>
      <c r="E43" s="229"/>
      <c r="F43" s="217"/>
    </row>
    <row r="44" spans="1:6" ht="15.75">
      <c r="A44" s="41" t="s">
        <v>35</v>
      </c>
      <c r="B44" s="202"/>
      <c r="C44" s="70">
        <v>563756.46</v>
      </c>
      <c r="D44" s="191"/>
      <c r="E44" s="70">
        <v>563756.46</v>
      </c>
      <c r="F44" s="191" t="s">
        <v>85</v>
      </c>
    </row>
    <row r="45" spans="1:6" ht="15.75">
      <c r="A45" s="41" t="s">
        <v>36</v>
      </c>
      <c r="B45" s="202"/>
      <c r="C45" s="197"/>
      <c r="D45" s="191"/>
      <c r="E45" s="189"/>
      <c r="F45" s="191"/>
    </row>
    <row r="46" spans="1:6" ht="15.75">
      <c r="A46" s="263" t="s">
        <v>37</v>
      </c>
      <c r="B46" s="200"/>
      <c r="C46" s="195"/>
      <c r="D46" s="218"/>
      <c r="E46" s="230"/>
      <c r="F46" s="218"/>
    </row>
    <row r="47" spans="1:6" ht="15.75">
      <c r="A47" s="41" t="s">
        <v>88</v>
      </c>
      <c r="B47" s="268">
        <v>1168486.96</v>
      </c>
      <c r="C47" s="70">
        <v>6017981.03</v>
      </c>
      <c r="D47" s="199">
        <v>842498.76</v>
      </c>
      <c r="E47" s="70">
        <f>B47+C47+D47</f>
        <v>8028966.75</v>
      </c>
      <c r="F47" s="218" t="s">
        <v>90</v>
      </c>
    </row>
    <row r="48" spans="1:6" ht="15.75">
      <c r="A48" s="41"/>
      <c r="B48" s="204"/>
      <c r="C48" s="31"/>
      <c r="D48" s="192"/>
      <c r="E48" s="31"/>
      <c r="F48" s="191" t="s">
        <v>80</v>
      </c>
    </row>
    <row r="49" spans="1:6" ht="15.75">
      <c r="A49" s="24"/>
      <c r="B49" s="204"/>
      <c r="C49" s="31"/>
      <c r="D49" s="192"/>
      <c r="E49" s="31"/>
      <c r="F49" s="191" t="s">
        <v>87</v>
      </c>
    </row>
    <row r="50" spans="1:6" ht="15.75">
      <c r="A50" s="266" t="s">
        <v>28</v>
      </c>
      <c r="B50" s="210">
        <v>4973065.53</v>
      </c>
      <c r="C50" s="262">
        <v>3023125.35</v>
      </c>
      <c r="D50" s="210">
        <v>168568.72</v>
      </c>
      <c r="E50" s="262">
        <f>B50+C50+D50</f>
        <v>8164759.600000001</v>
      </c>
      <c r="F50" s="217"/>
    </row>
    <row r="51" spans="1:6" ht="15.75">
      <c r="A51" s="39" t="s">
        <v>29</v>
      </c>
      <c r="B51" s="202"/>
      <c r="C51" s="197"/>
      <c r="D51" s="191"/>
      <c r="E51" s="189"/>
      <c r="F51" s="191"/>
    </row>
    <row r="52" spans="1:6" ht="15.75">
      <c r="A52" s="180" t="s">
        <v>4</v>
      </c>
      <c r="B52" s="203"/>
      <c r="C52" s="174"/>
      <c r="D52" s="213"/>
      <c r="E52" s="174"/>
      <c r="F52" s="213" t="s">
        <v>83</v>
      </c>
    </row>
    <row r="53" spans="1:6" ht="15.75">
      <c r="A53" s="180" t="s">
        <v>5</v>
      </c>
      <c r="B53" s="203"/>
      <c r="C53" s="174"/>
      <c r="D53" s="213"/>
      <c r="E53" s="174"/>
      <c r="F53" s="213" t="s">
        <v>83</v>
      </c>
    </row>
    <row r="54" spans="1:6" ht="15.75">
      <c r="A54" s="180" t="s">
        <v>6</v>
      </c>
      <c r="B54" s="203"/>
      <c r="C54" s="174"/>
      <c r="D54" s="213"/>
      <c r="E54" s="174"/>
      <c r="F54" s="213" t="s">
        <v>83</v>
      </c>
    </row>
    <row r="55" spans="1:6" ht="15.75">
      <c r="A55" s="180" t="s">
        <v>7</v>
      </c>
      <c r="B55" s="203"/>
      <c r="C55" s="174"/>
      <c r="D55" s="213"/>
      <c r="E55" s="174"/>
      <c r="F55" s="213" t="s">
        <v>83</v>
      </c>
    </row>
    <row r="56" spans="1:6" ht="15.75">
      <c r="A56" s="180" t="s">
        <v>8</v>
      </c>
      <c r="B56" s="203"/>
      <c r="C56" s="174"/>
      <c r="D56" s="213"/>
      <c r="E56" s="174"/>
      <c r="F56" s="213" t="s">
        <v>83</v>
      </c>
    </row>
    <row r="57" spans="1:6" ht="15.75">
      <c r="A57" s="180" t="s">
        <v>9</v>
      </c>
      <c r="B57" s="203"/>
      <c r="C57" s="174"/>
      <c r="D57" s="213"/>
      <c r="E57" s="174"/>
      <c r="F57" s="213" t="s">
        <v>83</v>
      </c>
    </row>
    <row r="58" spans="1:6" ht="15.75">
      <c r="A58" s="267" t="s">
        <v>10</v>
      </c>
      <c r="B58" s="200"/>
      <c r="C58" s="195"/>
      <c r="D58" s="218"/>
      <c r="E58" s="230"/>
      <c r="F58" s="213" t="s">
        <v>83</v>
      </c>
    </row>
    <row r="59" spans="1:6" ht="15.75">
      <c r="A59" s="39" t="s">
        <v>11</v>
      </c>
      <c r="B59" s="199">
        <v>1742915.62</v>
      </c>
      <c r="C59" s="70">
        <v>98492</v>
      </c>
      <c r="D59" s="199">
        <v>1493399</v>
      </c>
      <c r="E59" s="70">
        <f>B59+C59+D59</f>
        <v>3334806.62</v>
      </c>
      <c r="F59" s="220"/>
    </row>
    <row r="60" spans="1:6" ht="15.75">
      <c r="A60" s="41" t="s">
        <v>31</v>
      </c>
      <c r="B60" s="192"/>
      <c r="C60" s="31"/>
      <c r="D60" s="211"/>
      <c r="E60" s="31"/>
      <c r="F60" s="219"/>
    </row>
    <row r="61" spans="1:6" ht="15.75">
      <c r="A61" s="180" t="s">
        <v>67</v>
      </c>
      <c r="B61" s="203"/>
      <c r="C61" s="174"/>
      <c r="D61" s="212"/>
      <c r="E61" s="174"/>
      <c r="F61" s="218" t="s">
        <v>83</v>
      </c>
    </row>
    <row r="62" spans="1:6" ht="15.75">
      <c r="A62" s="180" t="s">
        <v>68</v>
      </c>
      <c r="B62" s="203"/>
      <c r="C62" s="174"/>
      <c r="D62" s="212"/>
      <c r="E62" s="174"/>
      <c r="F62" s="213" t="s">
        <v>83</v>
      </c>
    </row>
    <row r="63" spans="1:6" ht="15.75">
      <c r="A63" s="180" t="s">
        <v>70</v>
      </c>
      <c r="B63" s="203"/>
      <c r="C63" s="174"/>
      <c r="D63" s="212"/>
      <c r="E63" s="174"/>
      <c r="F63" s="213" t="s">
        <v>83</v>
      </c>
    </row>
    <row r="64" spans="1:6" ht="15.75">
      <c r="A64" s="180" t="s">
        <v>71</v>
      </c>
      <c r="B64" s="203"/>
      <c r="C64" s="174"/>
      <c r="D64" s="212"/>
      <c r="E64" s="174"/>
      <c r="F64" s="218" t="s">
        <v>80</v>
      </c>
    </row>
    <row r="65" spans="1:6" ht="15.75">
      <c r="A65" s="180" t="s">
        <v>72</v>
      </c>
      <c r="B65" s="203"/>
      <c r="C65" s="174"/>
      <c r="D65" s="212"/>
      <c r="E65" s="174"/>
      <c r="F65" s="218" t="s">
        <v>80</v>
      </c>
    </row>
    <row r="66" spans="1:6" ht="15.75">
      <c r="A66" s="180" t="s">
        <v>73</v>
      </c>
      <c r="B66" s="203"/>
      <c r="C66" s="174"/>
      <c r="D66" s="212"/>
      <c r="E66" s="174"/>
      <c r="F66" s="218" t="s">
        <v>80</v>
      </c>
    </row>
    <row r="67" spans="1:6" ht="15.75">
      <c r="A67" s="180" t="s">
        <v>74</v>
      </c>
      <c r="B67" s="203"/>
      <c r="C67" s="174"/>
      <c r="D67" s="212"/>
      <c r="E67" s="174"/>
      <c r="F67" s="218" t="s">
        <v>80</v>
      </c>
    </row>
    <row r="68" spans="1:6" ht="15.75">
      <c r="A68" s="180" t="s">
        <v>75</v>
      </c>
      <c r="B68" s="203"/>
      <c r="C68" s="174"/>
      <c r="D68" s="212"/>
      <c r="E68" s="174"/>
      <c r="F68" s="218" t="s">
        <v>80</v>
      </c>
    </row>
    <row r="69" spans="1:6" ht="15.75">
      <c r="A69" s="179" t="s">
        <v>69</v>
      </c>
      <c r="B69" s="192"/>
      <c r="C69" s="31"/>
      <c r="D69" s="211"/>
      <c r="E69" s="31"/>
      <c r="F69" s="217" t="s">
        <v>83</v>
      </c>
    </row>
    <row r="70" spans="1:6" ht="15.75">
      <c r="A70" s="261" t="s">
        <v>38</v>
      </c>
      <c r="B70" s="225"/>
      <c r="C70" s="262">
        <v>157612.2</v>
      </c>
      <c r="D70" s="210">
        <v>5272056.04</v>
      </c>
      <c r="E70" s="262">
        <f>C70+D70</f>
        <v>5429668.24</v>
      </c>
      <c r="F70" s="217" t="s">
        <v>83</v>
      </c>
    </row>
    <row r="71" spans="1:6" ht="15.75">
      <c r="A71" s="263"/>
      <c r="B71" s="254"/>
      <c r="C71" s="264"/>
      <c r="D71" s="265"/>
      <c r="E71" s="264"/>
      <c r="F71" s="219"/>
    </row>
    <row r="72" spans="1:6" ht="19.5" customHeight="1">
      <c r="A72" s="258" t="s">
        <v>51</v>
      </c>
      <c r="B72" s="259"/>
      <c r="C72" s="260"/>
      <c r="D72" s="235"/>
      <c r="E72" s="272"/>
      <c r="F72" s="213"/>
    </row>
    <row r="73" spans="1:6" ht="15.75">
      <c r="A73" s="41" t="s">
        <v>49</v>
      </c>
      <c r="B73" s="205"/>
      <c r="C73" s="198"/>
      <c r="D73" s="207">
        <v>1573587.42</v>
      </c>
      <c r="E73" s="182">
        <v>1573587.42</v>
      </c>
      <c r="F73" s="220" t="s">
        <v>80</v>
      </c>
    </row>
    <row r="74" spans="1:6" ht="15.75">
      <c r="A74" s="41" t="s">
        <v>50</v>
      </c>
      <c r="B74" s="205"/>
      <c r="C74" s="198"/>
      <c r="D74" s="214"/>
      <c r="E74" s="208"/>
      <c r="F74" s="191"/>
    </row>
    <row r="75" spans="1:6" ht="15.75">
      <c r="A75" s="258" t="s">
        <v>52</v>
      </c>
      <c r="B75" s="259"/>
      <c r="C75" s="260"/>
      <c r="D75" s="237">
        <v>614060.01</v>
      </c>
      <c r="E75" s="248">
        <v>614060.01</v>
      </c>
      <c r="F75" s="239" t="s">
        <v>80</v>
      </c>
    </row>
    <row r="76" spans="1:6" ht="15.75">
      <c r="A76" s="24" t="s">
        <v>44</v>
      </c>
      <c r="B76" s="205"/>
      <c r="C76" s="198"/>
      <c r="D76" s="214"/>
      <c r="E76" s="208"/>
      <c r="F76" s="191"/>
    </row>
    <row r="77" spans="1:6" ht="15.75">
      <c r="A77" s="183" t="s">
        <v>57</v>
      </c>
      <c r="B77" s="205"/>
      <c r="C77" s="182">
        <v>1456.8</v>
      </c>
      <c r="D77" s="214"/>
      <c r="E77" s="182">
        <v>1456.8</v>
      </c>
      <c r="F77" s="191" t="s">
        <v>89</v>
      </c>
    </row>
    <row r="78" spans="1:6" ht="15.75">
      <c r="A78" s="258" t="s">
        <v>2</v>
      </c>
      <c r="B78" s="237">
        <v>1538266.91</v>
      </c>
      <c r="C78" s="248">
        <v>39238</v>
      </c>
      <c r="D78" s="237">
        <v>1374406.48</v>
      </c>
      <c r="E78" s="248">
        <f>SUM(B78+C78+D78)</f>
        <v>2951911.3899999997</v>
      </c>
      <c r="F78" s="239" t="s">
        <v>80</v>
      </c>
    </row>
    <row r="79" spans="1:6" ht="15.75">
      <c r="A79" s="24" t="s">
        <v>45</v>
      </c>
      <c r="B79" s="206"/>
      <c r="C79" s="181"/>
      <c r="D79" s="206"/>
      <c r="E79" s="181"/>
      <c r="F79" s="191"/>
    </row>
    <row r="80" spans="1:6" ht="15.75">
      <c r="A80" s="24" t="s">
        <v>46</v>
      </c>
      <c r="B80" s="207">
        <v>424.9</v>
      </c>
      <c r="C80" s="198"/>
      <c r="D80" s="207">
        <v>964996.19</v>
      </c>
      <c r="E80" s="182">
        <f>SUM(B80+C80+D80)</f>
        <v>965421.09</v>
      </c>
      <c r="F80" s="220" t="s">
        <v>83</v>
      </c>
    </row>
    <row r="81" spans="1:6" ht="15.75">
      <c r="A81" s="24" t="s">
        <v>48</v>
      </c>
      <c r="B81" s="205"/>
      <c r="C81" s="198"/>
      <c r="D81" s="214"/>
      <c r="E81" s="208"/>
      <c r="F81" s="191"/>
    </row>
    <row r="82" spans="1:6" ht="15.75">
      <c r="A82" s="224" t="s">
        <v>45</v>
      </c>
      <c r="B82" s="250"/>
      <c r="C82" s="251"/>
      <c r="D82" s="252"/>
      <c r="E82" s="253"/>
      <c r="F82" s="217"/>
    </row>
    <row r="83" spans="1:6" ht="15.75">
      <c r="A83" s="24" t="s">
        <v>46</v>
      </c>
      <c r="B83" s="207">
        <v>424.9</v>
      </c>
      <c r="C83" s="198"/>
      <c r="D83" s="207">
        <v>742596.39</v>
      </c>
      <c r="E83" s="182">
        <f>SUM(B83+D83)</f>
        <v>743021.29</v>
      </c>
      <c r="F83" s="220" t="s">
        <v>83</v>
      </c>
    </row>
    <row r="84" spans="1:6" ht="15.75">
      <c r="A84" s="222" t="s">
        <v>47</v>
      </c>
      <c r="B84" s="254"/>
      <c r="C84" s="255"/>
      <c r="D84" s="256"/>
      <c r="E84" s="257"/>
      <c r="F84" s="218"/>
    </row>
    <row r="85" spans="1:6" ht="24" customHeight="1">
      <c r="A85" s="24" t="s">
        <v>95</v>
      </c>
      <c r="B85" s="205"/>
      <c r="C85" s="249"/>
      <c r="D85" s="207">
        <v>2658822.7</v>
      </c>
      <c r="E85" s="182">
        <v>2658822.7</v>
      </c>
      <c r="F85" s="220" t="s">
        <v>80</v>
      </c>
    </row>
    <row r="86" spans="1:6" ht="42" customHeight="1">
      <c r="A86" s="234" t="s">
        <v>96</v>
      </c>
      <c r="B86" s="246"/>
      <c r="C86" s="247"/>
      <c r="D86" s="237">
        <v>268794.96</v>
      </c>
      <c r="E86" s="248">
        <v>268794.96</v>
      </c>
      <c r="F86" s="239" t="s">
        <v>80</v>
      </c>
    </row>
    <row r="87" spans="1:6" ht="42.75" customHeight="1">
      <c r="A87" s="244" t="s">
        <v>97</v>
      </c>
      <c r="B87" s="245"/>
      <c r="C87" s="184"/>
      <c r="D87" s="199">
        <v>1118295.24</v>
      </c>
      <c r="E87" s="70">
        <v>1118295.24</v>
      </c>
      <c r="F87" s="220" t="s">
        <v>80</v>
      </c>
    </row>
    <row r="88" spans="1:6" ht="42.75" customHeight="1">
      <c r="A88" s="240" t="s">
        <v>98</v>
      </c>
      <c r="B88" s="241"/>
      <c r="C88" s="242"/>
      <c r="D88" s="243">
        <v>5285.27</v>
      </c>
      <c r="E88" s="238">
        <v>5285.27</v>
      </c>
      <c r="F88" s="239" t="s">
        <v>80</v>
      </c>
    </row>
    <row r="89" spans="1:6" ht="34.5" customHeight="1">
      <c r="A89" s="234" t="s">
        <v>110</v>
      </c>
      <c r="B89" s="201"/>
      <c r="C89" s="196"/>
      <c r="D89" s="235"/>
      <c r="E89" s="236"/>
      <c r="F89" s="213"/>
    </row>
    <row r="90" spans="1:6" ht="38.25" customHeight="1">
      <c r="A90" s="233" t="s">
        <v>111</v>
      </c>
      <c r="B90" s="199">
        <v>29263.57</v>
      </c>
      <c r="C90" s="197"/>
      <c r="D90" s="214"/>
      <c r="E90" s="70">
        <v>29263.57</v>
      </c>
      <c r="F90" s="220"/>
    </row>
    <row r="91" spans="1:6" ht="37.5" customHeight="1">
      <c r="A91" s="234" t="s">
        <v>113</v>
      </c>
      <c r="B91" s="201"/>
      <c r="C91" s="196"/>
      <c r="D91" s="237">
        <v>6899.98</v>
      </c>
      <c r="E91" s="238">
        <v>6899.98</v>
      </c>
      <c r="F91" s="239" t="s">
        <v>80</v>
      </c>
    </row>
    <row r="92" spans="1:6" ht="38.25" customHeight="1">
      <c r="A92" s="233" t="s">
        <v>112</v>
      </c>
      <c r="B92" s="202"/>
      <c r="C92" s="197"/>
      <c r="D92" s="214"/>
      <c r="E92" s="189"/>
      <c r="F92" s="191"/>
    </row>
    <row r="93" spans="1:6" ht="39" customHeight="1">
      <c r="A93" s="234" t="s">
        <v>115</v>
      </c>
      <c r="B93" s="201"/>
      <c r="C93" s="196"/>
      <c r="D93" s="235"/>
      <c r="E93" s="236"/>
      <c r="F93" s="213"/>
    </row>
    <row r="94" spans="1:6" ht="39" customHeight="1">
      <c r="A94" s="233" t="s">
        <v>116</v>
      </c>
      <c r="B94" s="202"/>
      <c r="C94" s="197"/>
      <c r="D94" s="214"/>
      <c r="E94" s="189"/>
      <c r="F94" s="191"/>
    </row>
    <row r="95" spans="1:6" ht="35.25" customHeight="1">
      <c r="A95" s="234" t="s">
        <v>117</v>
      </c>
      <c r="B95" s="201"/>
      <c r="C95" s="196"/>
      <c r="D95" s="235"/>
      <c r="E95" s="236"/>
      <c r="F95" s="213"/>
    </row>
    <row r="96" spans="1:6" ht="39.75" customHeight="1">
      <c r="A96" s="233" t="s">
        <v>118</v>
      </c>
      <c r="B96" s="199">
        <v>54977.14</v>
      </c>
      <c r="C96" s="197"/>
      <c r="D96" s="214"/>
      <c r="E96" s="70">
        <v>54977.14</v>
      </c>
      <c r="F96" s="191"/>
    </row>
    <row r="97" spans="1:6" ht="15.75">
      <c r="A97" s="224" t="s">
        <v>53</v>
      </c>
      <c r="B97" s="225"/>
      <c r="C97" s="226"/>
      <c r="D97" s="227"/>
      <c r="E97" s="229"/>
      <c r="F97" s="217"/>
    </row>
    <row r="98" spans="1:6" ht="15.75" customHeight="1">
      <c r="A98" s="222" t="s">
        <v>93</v>
      </c>
      <c r="B98" s="231">
        <v>183711.71</v>
      </c>
      <c r="C98" s="195"/>
      <c r="D98" s="231">
        <v>633935.8</v>
      </c>
      <c r="E98" s="232">
        <f>SUM(B98+D98)</f>
        <v>817647.51</v>
      </c>
      <c r="F98" s="218" t="s">
        <v>83</v>
      </c>
    </row>
    <row r="99" spans="1:6" ht="15.75">
      <c r="A99" s="24" t="s">
        <v>53</v>
      </c>
      <c r="B99" s="202"/>
      <c r="C99" s="197"/>
      <c r="D99" s="211"/>
      <c r="E99" s="189"/>
      <c r="F99" s="191"/>
    </row>
    <row r="100" spans="1:6" ht="15.75">
      <c r="A100" s="24" t="s">
        <v>54</v>
      </c>
      <c r="B100" s="199">
        <v>327600.47</v>
      </c>
      <c r="C100" s="197"/>
      <c r="D100" s="199">
        <v>507277.95</v>
      </c>
      <c r="E100" s="70">
        <f>SUM(B100+D100)</f>
        <v>834878.4199999999</v>
      </c>
      <c r="F100" s="191" t="s">
        <v>83</v>
      </c>
    </row>
    <row r="101" spans="1:6" ht="15.75">
      <c r="A101" s="24" t="s">
        <v>55</v>
      </c>
      <c r="B101" s="202"/>
      <c r="C101" s="197"/>
      <c r="D101" s="211"/>
      <c r="E101" s="189"/>
      <c r="F101" s="191"/>
    </row>
    <row r="102" spans="1:6" ht="15.75">
      <c r="A102" s="224" t="s">
        <v>53</v>
      </c>
      <c r="B102" s="225"/>
      <c r="C102" s="226"/>
      <c r="D102" s="227"/>
      <c r="E102" s="229"/>
      <c r="F102" s="217"/>
    </row>
    <row r="103" spans="1:6" ht="15.75">
      <c r="A103" s="24" t="s">
        <v>54</v>
      </c>
      <c r="B103" s="199"/>
      <c r="C103" s="197"/>
      <c r="D103" s="199">
        <v>490323.94</v>
      </c>
      <c r="E103" s="70">
        <f>SUM(B103+D103)</f>
        <v>490323.94</v>
      </c>
      <c r="F103" s="191"/>
    </row>
    <row r="104" spans="1:6" ht="15.75">
      <c r="A104" s="222" t="s">
        <v>108</v>
      </c>
      <c r="B104" s="200"/>
      <c r="C104" s="195"/>
      <c r="D104" s="215"/>
      <c r="E104" s="230"/>
      <c r="F104" s="218"/>
    </row>
    <row r="105" spans="1:6" ht="15.75">
      <c r="A105" s="24" t="s">
        <v>53</v>
      </c>
      <c r="B105" s="202"/>
      <c r="C105" s="197"/>
      <c r="D105" s="211"/>
      <c r="E105" s="189"/>
      <c r="F105" s="191"/>
    </row>
    <row r="106" spans="1:6" ht="15.75">
      <c r="A106" s="24" t="s">
        <v>54</v>
      </c>
      <c r="B106" s="199">
        <v>966882.43</v>
      </c>
      <c r="C106" s="197"/>
      <c r="D106" s="199">
        <v>41024.11</v>
      </c>
      <c r="E106" s="70">
        <f>SUM(B106+D106)</f>
        <v>1007906.54</v>
      </c>
      <c r="F106" s="191"/>
    </row>
    <row r="107" spans="1:6" ht="15.75">
      <c r="A107" s="24" t="s">
        <v>109</v>
      </c>
      <c r="B107" s="202"/>
      <c r="C107" s="197"/>
      <c r="D107" s="211"/>
      <c r="E107" s="189"/>
      <c r="F107" s="191"/>
    </row>
    <row r="108" spans="1:6" ht="15.75">
      <c r="A108" s="224" t="s">
        <v>53</v>
      </c>
      <c r="B108" s="225"/>
      <c r="C108" s="226"/>
      <c r="D108" s="227"/>
      <c r="E108" s="228"/>
      <c r="F108" s="217"/>
    </row>
    <row r="109" spans="1:6" ht="15.75">
      <c r="A109" s="24" t="s">
        <v>54</v>
      </c>
      <c r="B109" s="199">
        <v>188687.82</v>
      </c>
      <c r="C109" s="197"/>
      <c r="D109" s="199">
        <v>775790.13</v>
      </c>
      <c r="E109" s="209">
        <f>B109+D109</f>
        <v>964477.95</v>
      </c>
      <c r="F109" s="191" t="s">
        <v>83</v>
      </c>
    </row>
    <row r="110" spans="1:6" ht="15.75">
      <c r="A110" s="222" t="s">
        <v>56</v>
      </c>
      <c r="B110" s="200"/>
      <c r="C110" s="195"/>
      <c r="D110" s="215"/>
      <c r="E110" s="223"/>
      <c r="F110" s="218"/>
    </row>
    <row r="111" spans="1:6" ht="15.75">
      <c r="A111" s="24" t="s">
        <v>53</v>
      </c>
      <c r="B111" s="202"/>
      <c r="C111" s="197"/>
      <c r="D111" s="211"/>
      <c r="E111" s="187"/>
      <c r="F111" s="191"/>
    </row>
    <row r="112" spans="1:6" ht="15.75">
      <c r="A112" s="24" t="s">
        <v>54</v>
      </c>
      <c r="B112" s="199">
        <v>1343117.57</v>
      </c>
      <c r="C112" s="197"/>
      <c r="D112" s="199">
        <v>812.5</v>
      </c>
      <c r="E112" s="209">
        <f>B112+D112</f>
        <v>1343930.07</v>
      </c>
      <c r="F112" s="221" t="s">
        <v>80</v>
      </c>
    </row>
    <row r="113" spans="1:6" ht="15.75">
      <c r="A113" s="222" t="s">
        <v>114</v>
      </c>
      <c r="B113" s="200"/>
      <c r="C113" s="195"/>
      <c r="D113" s="215"/>
      <c r="E113" s="223"/>
      <c r="F113" s="215"/>
    </row>
    <row r="117" ht="16.5" customHeight="1"/>
    <row r="118" spans="1:7" ht="15.75">
      <c r="A118" s="171"/>
      <c r="C118" s="171"/>
      <c r="E118" s="171"/>
      <c r="F118" s="171"/>
      <c r="G118" s="171"/>
    </row>
    <row r="119" spans="1:7" ht="15.75">
      <c r="A119" s="173"/>
      <c r="C119" s="186"/>
      <c r="E119" s="173"/>
      <c r="F119" s="173"/>
      <c r="G119" s="173"/>
    </row>
    <row r="120" ht="15.75">
      <c r="A120" s="186"/>
    </row>
    <row r="122" spans="2:5" ht="15.75">
      <c r="B122" s="167"/>
      <c r="D122" s="177"/>
      <c r="E122" s="171"/>
    </row>
    <row r="123" ht="15.75">
      <c r="E123" s="186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denise.munteanu</dc:creator>
  <cp:keywords/>
  <dc:description/>
  <cp:lastModifiedBy>Carmen Grosu</cp:lastModifiedBy>
  <cp:lastPrinted>2014-03-05T08:20:20Z</cp:lastPrinted>
  <dcterms:created xsi:type="dcterms:W3CDTF">2006-01-13T10:00:08Z</dcterms:created>
  <dcterms:modified xsi:type="dcterms:W3CDTF">2014-03-05T08:20:24Z</dcterms:modified>
  <cp:category/>
  <cp:version/>
  <cp:contentType/>
  <cp:contentStatus/>
</cp:coreProperties>
</file>